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udit.mn-2018.06.18\CTAudit\"/>
    </mc:Choice>
  </mc:AlternateContent>
  <bookViews>
    <workbookView xWindow="0" yWindow="0" windowWidth="20490" windowHeight="7905" tabRatio="863"/>
  </bookViews>
  <sheets>
    <sheet name="B1-зөвлөмж-А" sheetId="29" r:id="rId1"/>
  </sheets>
  <definedNames>
    <definedName name="_xlnm.Print_Area" localSheetId="0">'B1-зөвлөмж-А'!$A$1:$AB$50</definedName>
  </definedNames>
  <calcPr calcId="152511"/>
</workbook>
</file>

<file path=xl/calcChain.xml><?xml version="1.0" encoding="utf-8"?>
<calcChain xmlns="http://schemas.openxmlformats.org/spreadsheetml/2006/main">
  <c r="S42" i="29" l="1"/>
  <c r="E42" i="29"/>
  <c r="S14" i="29"/>
  <c r="E14" i="29"/>
  <c r="G14" i="29"/>
  <c r="J14" i="29"/>
  <c r="E13" i="29"/>
  <c r="A26" i="29" l="1"/>
  <c r="A27" i="29"/>
  <c r="A28" i="29"/>
  <c r="A29" i="29"/>
  <c r="A30" i="29" s="1"/>
  <c r="A31" i="29" s="1"/>
  <c r="A32" i="29" s="1"/>
  <c r="A33" i="29" s="1"/>
  <c r="A34" i="29" s="1"/>
  <c r="A35" i="29" s="1"/>
  <c r="A36" i="29" s="1"/>
  <c r="A37" i="29" s="1"/>
  <c r="A38" i="29" s="1"/>
  <c r="A39" i="29" s="1"/>
  <c r="A40" i="29" s="1"/>
  <c r="A25" i="29"/>
  <c r="G41" i="29" l="1"/>
  <c r="G42" i="29" s="1"/>
  <c r="H41" i="29"/>
  <c r="H42" i="29" s="1"/>
  <c r="I41" i="29"/>
  <c r="I42" i="29" s="1"/>
  <c r="J41" i="29"/>
  <c r="J42" i="29" s="1"/>
  <c r="E19" i="29" l="1"/>
  <c r="E31" i="29" l="1"/>
  <c r="E23" i="29"/>
  <c r="E40" i="29"/>
  <c r="E39" i="29"/>
  <c r="E17" i="29"/>
  <c r="E22" i="29" l="1"/>
  <c r="E37" i="29" l="1"/>
  <c r="E26" i="29"/>
  <c r="E16" i="29"/>
  <c r="M36" i="29"/>
  <c r="E36" i="29"/>
  <c r="E21" i="29"/>
  <c r="E41" i="29" l="1"/>
  <c r="W41" i="29"/>
  <c r="X41" i="29"/>
  <c r="Y41" i="29"/>
  <c r="Z41" i="29"/>
  <c r="AA41" i="29"/>
  <c r="AB41" i="29"/>
  <c r="S41" i="29" l="1"/>
  <c r="T41" i="29" l="1"/>
  <c r="U41" i="29"/>
  <c r="F41" i="29"/>
  <c r="F42" i="29" s="1"/>
  <c r="G11" i="29" l="1"/>
  <c r="H11" i="29" s="1"/>
  <c r="I11" i="29" s="1"/>
  <c r="J11" i="29" s="1"/>
  <c r="K11" i="29" s="1"/>
  <c r="L11" i="29" s="1"/>
  <c r="M11" i="29" s="1"/>
  <c r="N11" i="29" s="1"/>
  <c r="O11" i="29" s="1"/>
  <c r="P11" i="29" s="1"/>
  <c r="Q11" i="29" s="1"/>
  <c r="R11" i="29" s="1"/>
  <c r="S11" i="29" s="1"/>
  <c r="X11" i="29" s="1"/>
  <c r="Y11" i="29" s="1"/>
  <c r="Z11" i="29" s="1"/>
  <c r="AA11" i="29" s="1"/>
  <c r="AB11" i="29" s="1"/>
  <c r="V18" i="29"/>
</calcChain>
</file>

<file path=xl/comments1.xml><?xml version="1.0" encoding="utf-8"?>
<comments xmlns="http://schemas.openxmlformats.org/spreadsheetml/2006/main">
  <authors>
    <author>Trainee</author>
  </authors>
  <commentList>
    <comment ref="W8" authorId="0" shapeId="0">
      <text>
        <r>
          <rPr>
            <b/>
            <sz val="9"/>
            <color indexed="81"/>
            <rFont val="Tahoma"/>
            <family val="2"/>
          </rPr>
          <t>Энд зөвхөн хүлээн зөвшөөрөгдсөн үр өгөөжийн дүнг бичнэ.</t>
        </r>
      </text>
    </comment>
  </commentList>
</comments>
</file>

<file path=xl/sharedStrings.xml><?xml version="1.0" encoding="utf-8"?>
<sst xmlns="http://schemas.openxmlformats.org/spreadsheetml/2006/main" count="300" uniqueCount="231">
  <si>
    <t>Бусад</t>
  </si>
  <si>
    <t>№</t>
  </si>
  <si>
    <t>Үүнээс:</t>
  </si>
  <si>
    <t>Тоо</t>
  </si>
  <si>
    <t>Хэрэгжээгүй</t>
  </si>
  <si>
    <t>А</t>
  </si>
  <si>
    <t>Б</t>
  </si>
  <si>
    <t>Дүн</t>
  </si>
  <si>
    <t>Аудитын код</t>
  </si>
  <si>
    <t xml:space="preserve">Дотоод хяналтыг сайжуулах </t>
  </si>
  <si>
    <t>Албан тушаал</t>
  </si>
  <si>
    <t>Овог нэр</t>
  </si>
  <si>
    <t>Байгууллагын нэр</t>
  </si>
  <si>
    <t>Зөвлөмжийн утга</t>
  </si>
  <si>
    <t>Зөвлөмжийн хугацаа                                   (он, сар, өдөр)</t>
  </si>
  <si>
    <t>Хүргүүлсэн</t>
  </si>
  <si>
    <t>Холбоо барих                       хаяг, утас</t>
  </si>
  <si>
    <t>Аудитын зөвлөмжийн мэдээлэл</t>
  </si>
  <si>
    <t>Зөвлөмжийн хэрэгжилтэд хяналт тавих аудитор, шинжээчийн овог нэр, албан тушаал</t>
  </si>
  <si>
    <t xml:space="preserve">Хэрэгжсэн </t>
  </si>
  <si>
    <t>Өдөр</t>
  </si>
  <si>
    <t>Ажилласан</t>
  </si>
  <si>
    <t xml:space="preserve">Бүртгэл тайлагналтай холбоотой </t>
  </si>
  <si>
    <t xml:space="preserve">Хууль тогтоомжийн хэрэгжилттэй холбоотой </t>
  </si>
  <si>
    <t xml:space="preserve">Аудитын нэр </t>
  </si>
  <si>
    <t>Нийт зөвлөмжийн тоо</t>
  </si>
  <si>
    <t>Биелэлтийг  тооцох</t>
  </si>
  <si>
    <t>Хэрэгжих шатандаа</t>
  </si>
  <si>
    <t>В</t>
  </si>
  <si>
    <t>Г</t>
  </si>
  <si>
    <t>Зөвлөмжийн биелэлтийг мэдээлсэн баримт бичгийн нэр, огноо, дугаар</t>
  </si>
  <si>
    <t xml:space="preserve">Санхүүгийн </t>
  </si>
  <si>
    <t>Санхүүгийн бус</t>
  </si>
  <si>
    <t>Зөвлөмжийн биелэлтийг хариуцах албан тушаалтан</t>
  </si>
  <si>
    <t>Зөвлөмжийн  хэрэгжээгүй шалтгааны тайлбар</t>
  </si>
  <si>
    <t>Арвилан хэмнэх, үр ашиг, үр нөлөөг сайжруулах</t>
  </si>
  <si>
    <t>Нийт дүн</t>
  </si>
  <si>
    <t>Зөвлөмжийн хэрэгжилт</t>
  </si>
  <si>
    <t xml:space="preserve">Хүлээн зөвшөөрүүлсэн үр өгөөж </t>
  </si>
  <si>
    <t>Үнийн дүнгээр</t>
  </si>
  <si>
    <t>Илүү цаг</t>
  </si>
  <si>
    <t>хүн</t>
  </si>
  <si>
    <t>Нягтлан бодогч</t>
  </si>
  <si>
    <t>Захирал</t>
  </si>
  <si>
    <t>Биеийн тамир спортын газар</t>
  </si>
  <si>
    <t>Б.Үүрийнтуяа</t>
  </si>
  <si>
    <t>1-р БДСургууль</t>
  </si>
  <si>
    <t>Баяннуур ЗДТГазар</t>
  </si>
  <si>
    <t>Аудитын төрөл: Санхүүгийн тайлангийн аудит</t>
  </si>
  <si>
    <t xml:space="preserve">                             БАЯН-ӨЛГИЙ АЙМГИЙН АУДИТЫН ГАЗРЫН ЗӨВЛӨМЖИЙН БҮРТГЭЛ</t>
  </si>
  <si>
    <t>Аймгийн ЗДТГазар</t>
  </si>
  <si>
    <t>Орон нутгийн өмчийн газар</t>
  </si>
  <si>
    <t>ОНӨГазрын Хөгжлийн сан</t>
  </si>
  <si>
    <t>Аймгийн Музей</t>
  </si>
  <si>
    <t xml:space="preserve">Буянт сумын бүрэн дунд сургууль </t>
  </si>
  <si>
    <t>Ногооннуур сумын бүрэн дунд сургууль</t>
  </si>
  <si>
    <t>Сагсай БДСургууль</t>
  </si>
  <si>
    <t>Өлгий сумын ТТЗ-ийн СНТайлан</t>
  </si>
  <si>
    <t>Аймгийн ТЕЗ-ийн СНТайлан</t>
  </si>
  <si>
    <t>"Суат" ХХКомпани</t>
  </si>
  <si>
    <t>БӨА-2017/173/СТА-ТШЗ</t>
  </si>
  <si>
    <t>НББ-ийн сайжруулах, өр төлбөрийг барагдуулах</t>
  </si>
  <si>
    <t>2017.02.25</t>
  </si>
  <si>
    <t>2017.06.01</t>
  </si>
  <si>
    <t>Х.Бауыржан</t>
  </si>
  <si>
    <t>Аудитор Б.Үүрийнтуяа</t>
  </si>
  <si>
    <t>БӨА-2017/98/СТА-ТШЗ</t>
  </si>
  <si>
    <t>Зоноозын өвчин судлалын төв</t>
  </si>
  <si>
    <t>2017.02.15</t>
  </si>
  <si>
    <t>Е.Есенжол</t>
  </si>
  <si>
    <t>БӨА-2017/83/СТА-ТШЗ</t>
  </si>
  <si>
    <t>Цалингийн нэмэдлүүд, шатлалыг журмын дагуу олгох</t>
  </si>
  <si>
    <t>ЗДТГазар</t>
  </si>
  <si>
    <t>ня-бо</t>
  </si>
  <si>
    <t>Д.Бекболат</t>
  </si>
  <si>
    <t>БӨА-2017/63/СТА-ТШЗ</t>
  </si>
  <si>
    <t>Өр төлбөрийг барагдуулах</t>
  </si>
  <si>
    <t>2017.03.02</t>
  </si>
  <si>
    <t>Дага       Нягтлан бодогч</t>
  </si>
  <si>
    <t>М.Хонай К.Байболат</t>
  </si>
  <si>
    <t>БӨА-2017/143/СТА-ТШЗ</t>
  </si>
  <si>
    <t>НББ-ийн сайжруулах</t>
  </si>
  <si>
    <t>2017.03.06</t>
  </si>
  <si>
    <t>Б.Ханат</t>
  </si>
  <si>
    <t>БӨА-2017/35/СТА-ТШЗ</t>
  </si>
  <si>
    <t>Дэлүүн сумын СДЭмнэлэг</t>
  </si>
  <si>
    <t>Өр төлбөрийн барагдуулах, НББ-ийг сайжруулах</t>
  </si>
  <si>
    <t>2017.02.16</t>
  </si>
  <si>
    <t>Дэлүүн СДЭмнэлэг</t>
  </si>
  <si>
    <t>Х.Ержан</t>
  </si>
  <si>
    <t>БӨА-2017/8/СТА-ТТЗ</t>
  </si>
  <si>
    <t>Баяннуур ТТЗ-ийн НСТайлан</t>
  </si>
  <si>
    <t>Нягтлан бодогчдын ажлын хуваарилалт, орон тооны талаар</t>
  </si>
  <si>
    <t>2017.03.30</t>
  </si>
  <si>
    <t>2017.05.01</t>
  </si>
  <si>
    <t>Баяннуур ЗДарга</t>
  </si>
  <si>
    <t>САДарга</t>
  </si>
  <si>
    <t>М.Зангар</t>
  </si>
  <si>
    <t>БӨА-2017/11/СТА-ТТЗ</t>
  </si>
  <si>
    <t>Сагсай ТТЗ-ийн НСТайлан</t>
  </si>
  <si>
    <t>Орон нутгийн орлогын гүйцэтгэл, зарцуулалт, Нягтлан бодогчдын ажлын хуваарилалт, орон тооны талаар</t>
  </si>
  <si>
    <t>2017.03.27</t>
  </si>
  <si>
    <t>Сагсай Засаг дарга</t>
  </si>
  <si>
    <t>Х.Нина</t>
  </si>
  <si>
    <t>2017.04.01</t>
  </si>
  <si>
    <t>2017.02.24</t>
  </si>
  <si>
    <t>Цагааннуур тосгоны Захирагчийн алба</t>
  </si>
  <si>
    <t>БӨА-2017/53/СТА-ТШЗ</t>
  </si>
  <si>
    <t xml:space="preserve">Төсвийн тухай хуулийн  41.2.2-ийн “батлагдсан төсвийн хүрээнд зарлага гаргах”, 47.3-т “энэ хуулийн 47.1.5-д заасан орлогыг зөвхөн батлагдсан төсвийн хүрээнд зарцуулна”, Төсвийн байгууллагын мөнгөн кассын ажиллагааны журмын 2.6-д “Төсвийн байгууллага үндсэн болон туслах үйл ажиллагаанаас орох орлогыг мөнгөн касстаа бэлнээр хүлээн авч энэхүү орлогыг /түүнийг шууд захиран зарцуулах эрхгүй/ ажлын дараагийн өдөрт багтаан кассын нярав Төрийн сан дахь бүртгэлийн дансанд тушаана” гэсэн заалтуудыг баримталж, өөрийн орлогыг зохих зохих хууль журмын дагуу зарцуулах, зөрчил дутагдлыг дахин давтан гаргуулахгүй байх арга хэмжээ авч ажиллах </t>
  </si>
  <si>
    <t>2017.05.30</t>
  </si>
  <si>
    <t>Музей</t>
  </si>
  <si>
    <t>Захирал   ня-бо</t>
  </si>
  <si>
    <t>А.Айшагүл Ш.Саулегүл</t>
  </si>
  <si>
    <t>99427479   95423535</t>
  </si>
  <si>
    <t>Аудитор Х.Еркебулан</t>
  </si>
  <si>
    <t>БӨА-2017/14/СТА-ТТЗ</t>
  </si>
  <si>
    <t>Дэлүүн  сумын ТТЗ</t>
  </si>
  <si>
    <t>Орон нутгийн орлогын төлөвлөгөөг биелүүлж ажиллах, санхүүгийн нэгтгэсэн тайланг алдаагүй үнэн зөв гаргаж тайлагнах</t>
  </si>
  <si>
    <t>2017.04.05</t>
  </si>
  <si>
    <t>2017.10.01</t>
  </si>
  <si>
    <t>Дэлүүн ТТЗ</t>
  </si>
  <si>
    <t>Засаг дарга</t>
  </si>
  <si>
    <t>А.Ахылбек</t>
  </si>
  <si>
    <t>Цагааннуур тосгоны захирагчийн алба</t>
  </si>
  <si>
    <t>Бүртгэл тайлагналтай холбоотой зөрчлийг арилгуулах</t>
  </si>
  <si>
    <t>Захирагч ня-бо</t>
  </si>
  <si>
    <t>Д.Есболат Б.Мубарак</t>
  </si>
  <si>
    <t>Цагааннуур ТТЗ-ийн СНТайлан</t>
  </si>
  <si>
    <t>2017.03.31</t>
  </si>
  <si>
    <t>Захирагч Санхүүгийн албаны дарга</t>
  </si>
  <si>
    <t>Д.Есболат Г.Жандаулет</t>
  </si>
  <si>
    <t>Аудитор Х.Манаргүл</t>
  </si>
  <si>
    <t>БӨА-2017/13/СТА-ТТЗ</t>
  </si>
  <si>
    <t>Өлгий сумын Засаг дарга</t>
  </si>
  <si>
    <t>Аудитор Ж.Назгүл</t>
  </si>
  <si>
    <t>БӨА-2017/82/СТА-ТШЗ</t>
  </si>
  <si>
    <t>Өлгий сумын 2 дугаар БДСургууль</t>
  </si>
  <si>
    <t>Төсвийн тухай хуулийн 6.4.1-т заасан "Төсвийг үр ашигтай, хэмнэлттэй байхаар төлөвлөж зарцуулах",  Төсвийн тухай хуулийн 16 дугаар зүйлийн 16.5.5-д “батлагдсан төсвийг зориулалтын дагуу зарцуулах”, 41.2.2-т “батлагдсан төсвийн хүрээнд зарлага гаргах”гэснийг мөрдөж, төсвийг хэмнэлттэй зарцуулах;</t>
  </si>
  <si>
    <t>2017.07.01</t>
  </si>
  <si>
    <t>Өлгий сумын 2 дугаар БДС</t>
  </si>
  <si>
    <t>М.Адилбиш</t>
  </si>
  <si>
    <t>БӨА-2017/90/СТА-ТШЗ</t>
  </si>
  <si>
    <t>Зэвсэгт хүчний 340 дүгээр анги</t>
  </si>
  <si>
    <t>Төсвийн тухай хуулийн 6.4.1-т заасан "Төсвийг үр ашигтай, хэмнэлттэй байхаар төлөвлөж зарцуулах" гэснийг мөрдөж, төсвийг хэмнэлттэй зарцуулах</t>
  </si>
  <si>
    <t>Захирагч</t>
  </si>
  <si>
    <t>Б.Дорждэрэм</t>
  </si>
  <si>
    <t>БӨА-2017/93/СТА-ТШЗ</t>
  </si>
  <si>
    <t>Ногооннуур сумын БДС</t>
  </si>
  <si>
    <t>Ш.Рая</t>
  </si>
  <si>
    <t>дарга</t>
  </si>
  <si>
    <t>Аудитор Д.Назгүл</t>
  </si>
  <si>
    <t>БӨА-2017/45/СТА-ТШЗ</t>
  </si>
  <si>
    <t>Байгууллагын нягтлан бодох бүртгэлийн ажилд санхүүгийн программ нэвтрүүлэх, Санхүүгийн тайланг Сангийн Сайдын 2006 оны 388 дугаар тушаалаар батлагдсан “Төсөвт байгууллагын нягтлан бодох бүртгэлийн бодлого, санхүүгийн тайлан гаргах заавар, аргачлал”-ын дагуу үнэн зөв, алдаагүй бэлтгэж ирүүлэх, аудитаар илэрсэн алдаа зөрчлийг арилгаж, давтан гаргахгүй ажиллах</t>
  </si>
  <si>
    <t>А.Даримхан</t>
  </si>
  <si>
    <t>Аудитор М.Айнур</t>
  </si>
  <si>
    <t>БӨА-2017/108/СТА-ТШЗ</t>
  </si>
  <si>
    <t>Онцгой байдлын хэлтэс</t>
  </si>
  <si>
    <t>Төсвийн үр ашгийг дээшлүүлэх,төсвийн үйл ажиллагаанд тавих хяналтыг сайжруулах</t>
  </si>
  <si>
    <t>2017.02.20</t>
  </si>
  <si>
    <t xml:space="preserve">С.Пүрэвсамдан </t>
  </si>
  <si>
    <t>БӨА-2017/70/СТА-ТШЗ</t>
  </si>
  <si>
    <t>Нэгдсэн эмнэлэг</t>
  </si>
  <si>
    <t>Төсвийн тухай хуулийн 6.4.8 д-гаар заалтад "төсвийг зохистой удирдаж авлага, өр төлбөр үүсгэхгүй байх" гэсэн заалтыг баримталж, шинээр үүсгэсэн 105,9 сая төгрөгийн өрийг барагдуулах</t>
  </si>
  <si>
    <t>Т.Серикжан</t>
  </si>
  <si>
    <t>БӨА-2017/92/СТА-ТШЗ</t>
  </si>
  <si>
    <t>Цалин, үдийн цайны зардлаас 5.5 сая төгрөгийг зөвшөөрөлгүйгээр гүйлгэн зарцуулсанзөрчлийг арилгах</t>
  </si>
  <si>
    <t>2017.2.20</t>
  </si>
  <si>
    <t>Бүрэн дунд сургууль</t>
  </si>
  <si>
    <t xml:space="preserve">Захирал </t>
  </si>
  <si>
    <t xml:space="preserve">Цэцэгээ </t>
  </si>
  <si>
    <t>аудитор М.Айнур</t>
  </si>
  <si>
    <t>БӨА-2017/2/СТА-ТТЗ</t>
  </si>
  <si>
    <t>Улаанхус сумын ТТЗ-ийн СНТ</t>
  </si>
  <si>
    <t>Санхүүгийн нэгтгэсэн тайланг үнэн зөв алдаагүй нэгтгэж,  гаргах, Төсөвт байгууллагуудын төсвийн хөрөнгийн зарцуулалт, нягтлан бодох бүртгэл хөтлөлт, санхүүгийн тайлан гаргалтанд Санхүүгийн албаны зүгээс тавих дотоодын хяналтын үр нөлөөг дээшлүүлэх, ажил үүргийг хуваарийг оновчтой болгох.</t>
  </si>
  <si>
    <t>Улаанхус сумын Засаг дарга</t>
  </si>
  <si>
    <t>О.Нурлан</t>
  </si>
  <si>
    <t>БӨА-2017/32/СТА-ОНТС</t>
  </si>
  <si>
    <t>Санхүүгийн тайланд тусгасан 54.2 сая төгрөгийн авлагыг баталгаажуулж,  барагдуулах талаар үр дүнтэй ажил зохион байгуулах</t>
  </si>
  <si>
    <t>2017.04.25</t>
  </si>
  <si>
    <t>БӨА-2017/84/СТА-ТШЗ</t>
  </si>
  <si>
    <t>Тайлант онд байгууллагын туслах үйл ажиллагаанаас орсон 11.4 сая төгрөгийн орлогыг жижиг мөнгөн санд хүлээн авч, зохих зөвшөөрөлгүйгээр зарцуулж, батлагдсан төсөвт тусгаагүй зарлага гаргаж Төсвийн тухай хуулийн 41.2.2, 47.1.5 дахь заалт болон Төсөвт байгууллагын мөнгөн кассын үйл ажиллагааны журмын холбогдох заалтыг тус тус зөрчсөн байна</t>
  </si>
  <si>
    <t>Х.Хайнар</t>
  </si>
  <si>
    <t>аудитор Ж.Назгүл</t>
  </si>
  <si>
    <t>БӨА-2017/1/СТА-ТЕЗ</t>
  </si>
  <si>
    <t xml:space="preserve"> Төсвийн ерөнхийлөн захирагчийн санхүүгийн нэгтгэсэн тайланг Төсвийн тухай хуулийн 8.9.4-т заасан хугацаанд ирүүлэх, ТЕЗ-ийн СНТайлангийн аудитаар гарсан зөрүүнүүдийг е-тайлан программаас дахин хянаж арилгах, Төсөвт байгууллага, орон нутгийн өмчийн аж ахуйн нэгжүүдийн Засгийн газрын е-тайлан цахим системд аудитлагдсан санхүүгийн тайланг алдаагүй, үнэн зөв шивж оруулсан эсэхийг хянан баталгаажуулж, илэрсэн алдаа зөрчлийг тухай бүрт нь арилгуулах,  Төсвийн байгууллагуудад хэрэглэх нягтлан бодох бүртгэлийн бодлогын баримт бичиг боловсруулан мөрдүүлэх ажлыг хийж, хэрэгжүүлэх, УСНББОУС-ыг бүрэн нэвтрүүлэх, сумын санхүүгийн алба, нягтлан бодогч нарыг мэргэжлийн арга зүйгээр хангаж, мэргэжил ур чадварыг дээшлүүлэх сургалтуудыг зохион байгуулах;
</t>
  </si>
  <si>
    <t>засаг дарга</t>
  </si>
  <si>
    <t>А.Гылымхан</t>
  </si>
  <si>
    <t>БӨА-2016/2/СТА-ОНӨААН</t>
  </si>
  <si>
    <t xml:space="preserve">Нэгдсэн эмнэлгэтэй холбоотой  27,6 сая төгрөгийн авлагыг харилцагч байгууллагатай тооцоо нийлж үлдэгдлийг баталгаажуулах, авлагыг барагдуулах арга хэмжээ авч ажиллах. 
</t>
  </si>
  <si>
    <t>2017.03.25</t>
  </si>
  <si>
    <t>Д.Назгүл</t>
  </si>
  <si>
    <t>2017.6.29 өдрийн №153</t>
  </si>
  <si>
    <t>2017.06.27 өдрийн №56</t>
  </si>
  <si>
    <t>2017.6.28 өдрийн №63</t>
  </si>
  <si>
    <t>2017.6.28 өдрийн №83</t>
  </si>
  <si>
    <t>2017.4.03 №15</t>
  </si>
  <si>
    <t>2017.6.21 №71</t>
  </si>
  <si>
    <t>2017.05.09 №01/77</t>
  </si>
  <si>
    <t>БӨА-2017/1/СТА-ТТЗ</t>
  </si>
  <si>
    <t>гэрээт аудитаар</t>
  </si>
  <si>
    <t>2017.6.29 №19/245</t>
  </si>
  <si>
    <t>2017.3.21 №45</t>
  </si>
  <si>
    <t xml:space="preserve">Төсвийн тухай хуулийн 26.1-д “Төсвийн байгууллага нь нягтлан бодох бүртгэлийн олон улсын болон үндэсний стандартын дагуу бүрэн аккруэл суурьтай нягтлан бодох бүртгэл хөтөлнө”, Нягтлан бодох бүртгэлийн тухай хуулийн 14 дүгээр зүйлийн 14.4-д “Нягтлан бодох бүртгэлд дараах зүйлсийг заавал бүртгэнэ”, 14.4.2 “бүх хөрөнгө, хөрөнгө оруулалт, авлага”, 14.4.3 “бүх өр төлбөр”  гэсэн  заалтуудыг баримталж, өр авлагыг үнэн зөв бүртгэж тайлагнах, илэрсэн алдаа зөрчлийг дахин давтахгүй байх,Төсвийн тухай хуулийн 6.4.1-т заасан "Төсвийг үр ашигтай, хэмнэлттэй байхаар төлөвлөж зарцуулах", 6.4.8-д ”Төсвийг зохистой удирдаж авлага, өр төлбөр үүсгэхгүй байх” гэсэн  заалтуудыг баримталж он дамжсан өр төлбөрийг барагдуулах арга хэмжээ авах, шинээр өр, авлага үүсгэхгүй байх. </t>
  </si>
  <si>
    <t>2017.6.23 №102</t>
  </si>
  <si>
    <t>2017.04.24 №01/127</t>
  </si>
  <si>
    <t>2017.06.05 №53</t>
  </si>
  <si>
    <t>2016.06.05 №02/1073</t>
  </si>
  <si>
    <t>2017.05.01 №12</t>
  </si>
  <si>
    <t>2017.6.29 №192</t>
  </si>
  <si>
    <t>БӨА-2017/61/СТА-ТШЗ</t>
  </si>
  <si>
    <t>Цагааннуур тосгоны захирагчийн 2017.6.29-ны өдрийн №129</t>
  </si>
  <si>
    <t>2017.6.30-ны өдрийн №А/48</t>
  </si>
  <si>
    <t>2017.6.30-ны өдрийн №09</t>
  </si>
  <si>
    <t>2017.10.12 №1/235</t>
  </si>
  <si>
    <t>2017.11.13     5-03/2036</t>
  </si>
  <si>
    <t>Нуртуган</t>
  </si>
  <si>
    <t>2017.11.27 №166</t>
  </si>
  <si>
    <t>Орон нутгийн татварын орлогын төлөвлөгөөг нийт дүнгээр 7.8 сая төгрөгөөр тасалдуулсан, ТТЗ-ийн тайланг хугацаа хожимдуулж ирүүлсний дээр, нэгтгэсэн тайланг 817.9 сая төгрөгөөр алдаатай илэрхийлсэн, Өлгий сумын ИТХ, ЗДТГ-ын жилийн эцсийн тайланд аудит хийлгээгүй, аудитлагдаагүй тайланг нэгтгэлд авсан.</t>
  </si>
  <si>
    <t>Х.Бахытхумар</t>
  </si>
  <si>
    <t>өлгий сумын ЗД-ын 2017.10.18 №1/598</t>
  </si>
  <si>
    <t>Дэлүүн сумын ЗДТГ-ын даргын 2017 оны 11 сарын 29-ны өдрийн 3/67, 3/66 тоот албан тот</t>
  </si>
  <si>
    <t>Хамрах хугацаа: 2017 оны 1-12 дугаар сар</t>
  </si>
  <si>
    <t>Зөрчлийг арилгуулах тухай</t>
  </si>
  <si>
    <t>2016.03.09</t>
  </si>
  <si>
    <t>2016.07.01</t>
  </si>
  <si>
    <t>Боловсролын газар</t>
  </si>
  <si>
    <t>Дарга</t>
  </si>
  <si>
    <t>БСУГазрын 2017.10.31-ний №321 тоот албан бичиг</t>
  </si>
  <si>
    <t>Х.Зауре</t>
  </si>
  <si>
    <t xml:space="preserve">                     Нэг. Өмнөх оноос шилжин ирсэн</t>
  </si>
  <si>
    <t xml:space="preserve">                    Хоёр. Тайлант он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</si>
</sst>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2" x14ac:knownFonts="1">
    <font>
      <sz val="10"/>
      <name val="Arial"/>
    </font>
    <font>
      <sz val="10"/>
      <name val="Arial"/>
      <family val="2"/>
    </font>
    <font>
      <sz val="8"/>
      <name val="Arial"/>
      <family val="2"/>
      <charset val="204"/>
    </font>
    <font>
      <sz val="9"/>
      <name val="Arial"/>
      <family val="2"/>
      <charset val="204"/>
    </font>
    <font>
      <b/>
      <sz val="10"/>
      <name val="Arial"/>
      <family val="2"/>
    </font>
    <font>
      <sz val="9"/>
      <name val="Arial"/>
      <family val="2"/>
    </font>
    <font>
      <sz val="10"/>
      <name val="Arial"/>
      <family val="2"/>
    </font>
    <font>
      <b/>
      <sz val="10"/>
      <name val="Arial"/>
      <family val="2"/>
      <charset val="204"/>
    </font>
    <font>
      <sz val="10"/>
      <name val="Arial"/>
      <family val="2"/>
      <charset val="204"/>
    </font>
    <font>
      <b/>
      <sz val="8"/>
      <name val="Arial"/>
      <family val="2"/>
      <charset val="204"/>
    </font>
    <font>
      <b/>
      <sz val="8"/>
      <name val="Arial"/>
      <family val="2"/>
    </font>
    <font>
      <b/>
      <i/>
      <sz val="10"/>
      <name val="Arial"/>
      <family val="2"/>
    </font>
    <font>
      <b/>
      <sz val="9"/>
      <color indexed="81"/>
      <name val="Tahoma"/>
      <family val="2"/>
    </font>
    <font>
      <sz val="12"/>
      <name val="Arial"/>
      <family val="2"/>
      <charset val="204"/>
    </font>
    <font>
      <i/>
      <sz val="10"/>
      <name val="Arial"/>
      <family val="2"/>
    </font>
    <font>
      <sz val="10"/>
      <color rgb="FF0070C0"/>
      <name val="Arial"/>
      <family val="2"/>
      <charset val="204"/>
    </font>
    <font>
      <sz val="10"/>
      <color theme="1"/>
      <name val="Arial"/>
      <family val="2"/>
    </font>
    <font>
      <sz val="8"/>
      <name val="Arial"/>
      <family val="2"/>
    </font>
    <font>
      <sz val="8"/>
      <color theme="1"/>
      <name val="Arial"/>
      <family val="2"/>
    </font>
    <font>
      <sz val="8"/>
      <color theme="1"/>
      <name val="Arial"/>
      <family val="2"/>
      <charset val="204"/>
    </font>
    <font>
      <b/>
      <sz val="10"/>
      <color indexed="8"/>
      <name val="Arial"/>
      <family val="2"/>
    </font>
    <font>
      <b/>
      <sz val="9"/>
      <name val="Arial"/>
      <family val="2"/>
      <charset val="204"/>
    </font>
    <font>
      <sz val="9"/>
      <color rgb="FF0070C0"/>
      <name val="Arial"/>
      <family val="2"/>
      <charset val="204"/>
    </font>
    <font>
      <sz val="8"/>
      <color indexed="8"/>
      <name val="Arial"/>
      <family val="2"/>
    </font>
    <font>
      <sz val="9"/>
      <color theme="1"/>
      <name val="Arial"/>
      <family val="2"/>
    </font>
    <font>
      <sz val="8"/>
      <color theme="8" tint="-0.249977111117893"/>
      <name val="Arial"/>
      <family val="2"/>
    </font>
    <font>
      <sz val="9"/>
      <color theme="1"/>
      <name val="Arial"/>
      <family val="2"/>
      <charset val="204"/>
    </font>
    <font>
      <b/>
      <sz val="10"/>
      <color theme="1"/>
      <name val="Arial"/>
      <family val="2"/>
    </font>
    <font>
      <sz val="10"/>
      <color theme="1"/>
      <name val="Tahoma"/>
      <family val="2"/>
    </font>
    <font>
      <i/>
      <sz val="8"/>
      <name val="Arial"/>
      <family val="2"/>
      <charset val="204"/>
    </font>
    <font>
      <sz val="10"/>
      <color theme="1"/>
      <name val="Arial"/>
      <family val="2"/>
      <charset val="204"/>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28" fillId="0" borderId="0"/>
    <xf numFmtId="43" fontId="1" fillId="0" borderId="0" applyFont="0" applyFill="0" applyBorder="0" applyAlignment="0" applyProtection="0"/>
  </cellStyleXfs>
  <cellXfs count="178">
    <xf numFmtId="0" fontId="0" fillId="0" borderId="0" xfId="0"/>
    <xf numFmtId="0" fontId="1" fillId="0" borderId="5" xfId="0" applyFont="1" applyFill="1" applyBorder="1" applyAlignment="1">
      <alignment vertical="center" textRotation="90" wrapText="1"/>
    </xf>
    <xf numFmtId="0" fontId="1" fillId="0" borderId="5" xfId="0" applyFont="1" applyFill="1" applyBorder="1" applyAlignment="1">
      <alignment horizontal="center" vertical="center" textRotation="90" wrapText="1"/>
    </xf>
    <xf numFmtId="0" fontId="8" fillId="0" borderId="1" xfId="0" applyFont="1" applyBorder="1" applyAlignment="1">
      <alignment horizontal="center" vertical="center" textRotation="90" wrapText="1"/>
    </xf>
    <xf numFmtId="0" fontId="8" fillId="0" borderId="5" xfId="0" applyFont="1" applyBorder="1" applyAlignment="1">
      <alignment vertical="center" textRotation="90" wrapText="1"/>
    </xf>
    <xf numFmtId="0" fontId="8" fillId="0" borderId="1" xfId="0" applyFont="1" applyFill="1" applyBorder="1" applyAlignment="1">
      <alignment horizontal="center" vertical="center" textRotation="90" wrapText="1"/>
    </xf>
    <xf numFmtId="0" fontId="2"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3" fillId="0" borderId="0" xfId="0" applyFont="1" applyAlignment="1">
      <alignment horizontal="right" wrapText="1"/>
    </xf>
    <xf numFmtId="0" fontId="9" fillId="0" borderId="0" xfId="0" applyFont="1" applyAlignment="1">
      <alignment horizontal="right" wrapText="1"/>
    </xf>
    <xf numFmtId="0" fontId="8" fillId="3" borderId="1" xfId="0" applyFont="1" applyFill="1" applyBorder="1" applyAlignment="1">
      <alignment horizontal="center" wrapText="1"/>
    </xf>
    <xf numFmtId="0" fontId="8" fillId="0" borderId="0" xfId="0" applyFont="1" applyBorder="1" applyAlignment="1">
      <alignment wrapText="1"/>
    </xf>
    <xf numFmtId="0" fontId="8" fillId="0" borderId="0" xfId="0" applyFont="1" applyBorder="1" applyAlignment="1">
      <alignment horizontal="center" wrapText="1"/>
    </xf>
    <xf numFmtId="0" fontId="2" fillId="0" borderId="0" xfId="0" applyFont="1" applyAlignment="1">
      <alignment horizontal="right" wrapText="1"/>
    </xf>
    <xf numFmtId="0" fontId="13" fillId="0" borderId="0" xfId="0" applyFont="1" applyAlignment="1">
      <alignment wrapText="1"/>
    </xf>
    <xf numFmtId="0" fontId="10" fillId="0" borderId="0" xfId="0" applyFont="1" applyAlignment="1">
      <alignment wrapText="1"/>
    </xf>
    <xf numFmtId="0" fontId="3" fillId="0" borderId="0" xfId="0" applyFont="1" applyAlignment="1">
      <alignment wrapText="1"/>
    </xf>
    <xf numFmtId="0" fontId="2" fillId="0" borderId="0" xfId="0" applyFont="1" applyAlignment="1">
      <alignment horizontal="center" vertical="center" wrapText="1"/>
    </xf>
    <xf numFmtId="0" fontId="8" fillId="0" borderId="1" xfId="0" applyFont="1" applyBorder="1" applyAlignment="1">
      <alignment vertical="center"/>
    </xf>
    <xf numFmtId="0" fontId="4" fillId="0" borderId="1" xfId="0" applyFont="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vertical="center" wrapText="1"/>
    </xf>
    <xf numFmtId="0" fontId="7" fillId="0" borderId="0" xfId="0" applyFont="1" applyAlignment="1">
      <alignment horizontal="center" wrapText="1"/>
    </xf>
    <xf numFmtId="0" fontId="7" fillId="0" borderId="0" xfId="0" applyFont="1" applyAlignment="1">
      <alignment horizontal="center"/>
    </xf>
    <xf numFmtId="0" fontId="4" fillId="0" borderId="1" xfId="0" applyFont="1" applyBorder="1" applyAlignment="1">
      <alignment vertical="center" wrapText="1"/>
    </xf>
    <xf numFmtId="0" fontId="1" fillId="0" borderId="1" xfId="0" applyFont="1" applyBorder="1" applyAlignment="1">
      <alignment vertical="center"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0" fontId="25" fillId="0" borderId="1" xfId="0" applyFont="1" applyBorder="1" applyAlignment="1">
      <alignment vertical="center"/>
    </xf>
    <xf numFmtId="0" fontId="25" fillId="0" borderId="0" xfId="0" applyFont="1" applyAlignment="1">
      <alignment wrapText="1"/>
    </xf>
    <xf numFmtId="0" fontId="2" fillId="2" borderId="1" xfId="0" applyFont="1" applyFill="1" applyBorder="1" applyAlignment="1">
      <alignment vertical="center" wrapText="1"/>
    </xf>
    <xf numFmtId="0" fontId="17" fillId="0" borderId="0" xfId="0" applyFont="1" applyAlignment="1">
      <alignment wrapText="1"/>
    </xf>
    <xf numFmtId="0" fontId="3" fillId="0" borderId="1" xfId="0" applyFont="1" applyBorder="1" applyAlignment="1">
      <alignment vertical="center"/>
    </xf>
    <xf numFmtId="0" fontId="2" fillId="0" borderId="0" xfId="0" applyFont="1" applyAlignment="1">
      <alignment horizontal="left" wrapText="1"/>
    </xf>
    <xf numFmtId="0" fontId="19" fillId="0" borderId="1"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17" fillId="2" borderId="1" xfId="0" applyFont="1" applyFill="1" applyBorder="1" applyAlignment="1">
      <alignment vertical="center" wrapText="1"/>
    </xf>
    <xf numFmtId="0" fontId="17" fillId="2" borderId="5" xfId="0" applyFont="1" applyFill="1" applyBorder="1" applyAlignment="1">
      <alignment vertical="center" wrapText="1"/>
    </xf>
    <xf numFmtId="0" fontId="3" fillId="2" borderId="1" xfId="0" applyFont="1" applyFill="1" applyBorder="1" applyAlignment="1">
      <alignment vertical="center"/>
    </xf>
    <xf numFmtId="0" fontId="3" fillId="3" borderId="1" xfId="0" applyFont="1" applyFill="1" applyBorder="1" applyAlignment="1">
      <alignment wrapText="1"/>
    </xf>
    <xf numFmtId="0" fontId="26" fillId="2" borderId="1" xfId="0" applyFont="1" applyFill="1" applyBorder="1" applyAlignment="1">
      <alignment vertical="center" wrapText="1"/>
    </xf>
    <xf numFmtId="0" fontId="3" fillId="0" borderId="1" xfId="0" applyFont="1" applyBorder="1" applyAlignment="1">
      <alignment vertical="center" wrapText="1"/>
    </xf>
    <xf numFmtId="0" fontId="8" fillId="3" borderId="6" xfId="0" applyFont="1" applyFill="1" applyBorder="1" applyAlignment="1">
      <alignment wrapText="1"/>
    </xf>
    <xf numFmtId="0" fontId="18" fillId="2" borderId="1" xfId="0" applyFont="1" applyFill="1" applyBorder="1" applyAlignment="1">
      <alignment vertical="center" wrapText="1"/>
    </xf>
    <xf numFmtId="0" fontId="3" fillId="0" borderId="11" xfId="0" applyFont="1" applyBorder="1" applyAlignment="1">
      <alignment vertical="center" wrapText="1"/>
    </xf>
    <xf numFmtId="0" fontId="17" fillId="2" borderId="15" xfId="0" applyFont="1" applyFill="1" applyBorder="1" applyAlignment="1">
      <alignment vertical="center" wrapText="1"/>
    </xf>
    <xf numFmtId="0" fontId="9" fillId="0" borderId="0" xfId="0" applyFont="1" applyAlignment="1">
      <alignment wrapText="1"/>
    </xf>
    <xf numFmtId="0" fontId="2" fillId="3" borderId="1" xfId="0" applyFont="1" applyFill="1" applyBorder="1" applyAlignment="1">
      <alignment wrapText="1"/>
    </xf>
    <xf numFmtId="0" fontId="2" fillId="0" borderId="1" xfId="0" applyFont="1" applyBorder="1" applyAlignment="1">
      <alignment vertical="center"/>
    </xf>
    <xf numFmtId="0" fontId="19" fillId="2" borderId="1" xfId="0" applyFont="1" applyFill="1" applyBorder="1" applyAlignment="1">
      <alignment vertical="center" wrapText="1"/>
    </xf>
    <xf numFmtId="0" fontId="2" fillId="0" borderId="15" xfId="0" applyFont="1" applyBorder="1" applyAlignment="1">
      <alignment vertical="center" wrapText="1"/>
    </xf>
    <xf numFmtId="0" fontId="29" fillId="0" borderId="0" xfId="0" applyFont="1" applyAlignment="1">
      <alignment wrapText="1"/>
    </xf>
    <xf numFmtId="0" fontId="18" fillId="0" borderId="1" xfId="0" applyFont="1" applyBorder="1" applyAlignment="1">
      <alignment vertical="center" wrapText="1"/>
    </xf>
    <xf numFmtId="0" fontId="17" fillId="2" borderId="3" xfId="0" applyFont="1" applyFill="1" applyBorder="1" applyAlignment="1">
      <alignment vertical="center" wrapText="1"/>
    </xf>
    <xf numFmtId="0" fontId="2" fillId="2" borderId="3" xfId="0" applyFont="1" applyFill="1" applyBorder="1" applyAlignment="1">
      <alignment vertical="center" wrapText="1"/>
    </xf>
    <xf numFmtId="0" fontId="19" fillId="0" borderId="3" xfId="0" applyFont="1" applyBorder="1" applyAlignment="1">
      <alignment vertical="center" wrapText="1"/>
    </xf>
    <xf numFmtId="0" fontId="17" fillId="2" borderId="16" xfId="0" applyFont="1" applyFill="1" applyBorder="1" applyAlignment="1">
      <alignment vertical="center" wrapText="1"/>
    </xf>
    <xf numFmtId="0" fontId="17" fillId="0" borderId="3" xfId="0" applyFont="1" applyBorder="1" applyAlignment="1">
      <alignment vertical="center" wrapText="1"/>
    </xf>
    <xf numFmtId="0" fontId="5" fillId="2" borderId="3" xfId="0" applyFont="1" applyFill="1" applyBorder="1" applyAlignment="1">
      <alignment vertical="center" wrapText="1"/>
    </xf>
    <xf numFmtId="0" fontId="17" fillId="2" borderId="11" xfId="0" applyFont="1" applyFill="1" applyBorder="1" applyAlignment="1">
      <alignment vertical="center" wrapText="1"/>
    </xf>
    <xf numFmtId="0" fontId="3" fillId="0" borderId="1" xfId="1" applyFont="1" applyFill="1" applyBorder="1" applyAlignment="1">
      <alignment vertical="center"/>
    </xf>
    <xf numFmtId="0" fontId="24" fillId="2" borderId="1" xfId="0" applyFont="1" applyFill="1" applyBorder="1" applyAlignment="1">
      <alignment vertical="center" wrapText="1"/>
    </xf>
    <xf numFmtId="0" fontId="18" fillId="2" borderId="3" xfId="0" applyFont="1" applyFill="1" applyBorder="1" applyAlignment="1">
      <alignment vertical="center"/>
    </xf>
    <xf numFmtId="0" fontId="18" fillId="0" borderId="3" xfId="0" applyFont="1" applyBorder="1" applyAlignment="1">
      <alignment vertical="center" wrapText="1"/>
    </xf>
    <xf numFmtId="0" fontId="8" fillId="0" borderId="1" xfId="0" applyFont="1" applyBorder="1" applyAlignment="1">
      <alignment vertical="center" textRotation="90" wrapText="1"/>
    </xf>
    <xf numFmtId="0" fontId="8" fillId="3" borderId="1" xfId="0" applyFont="1" applyFill="1" applyBorder="1" applyAlignment="1">
      <alignment wrapText="1"/>
    </xf>
    <xf numFmtId="0" fontId="14" fillId="0" borderId="0" xfId="0" applyFont="1" applyAlignment="1">
      <alignment wrapText="1"/>
    </xf>
    <xf numFmtId="0" fontId="7" fillId="0" borderId="0" xfId="0" applyFont="1" applyAlignment="1">
      <alignment horizontal="left" wrapText="1"/>
    </xf>
    <xf numFmtId="0" fontId="8"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left"/>
    </xf>
    <xf numFmtId="0" fontId="8" fillId="0" borderId="1" xfId="0" applyFont="1" applyBorder="1" applyAlignment="1">
      <alignment horizontal="left" vertical="center" textRotation="90" wrapText="1"/>
    </xf>
    <xf numFmtId="0" fontId="8" fillId="3" borderId="1" xfId="0" applyFont="1" applyFill="1" applyBorder="1" applyAlignment="1">
      <alignment horizontal="left" wrapText="1"/>
    </xf>
    <xf numFmtId="0" fontId="8" fillId="0" borderId="0" xfId="0" applyFont="1" applyBorder="1" applyAlignment="1">
      <alignment horizontal="left" wrapText="1"/>
    </xf>
    <xf numFmtId="0" fontId="13" fillId="0" borderId="0" xfId="0" applyFont="1" applyAlignment="1">
      <alignment horizontal="left" wrapText="1"/>
    </xf>
    <xf numFmtId="0" fontId="2" fillId="0" borderId="3" xfId="0" applyFont="1" applyBorder="1" applyAlignment="1">
      <alignment vertical="center"/>
    </xf>
    <xf numFmtId="0" fontId="27" fillId="0" borderId="1" xfId="0" applyFont="1" applyBorder="1" applyAlignment="1">
      <alignment horizontal="center" vertical="center"/>
    </xf>
    <xf numFmtId="0" fontId="18" fillId="2" borderId="1" xfId="0" applyFont="1" applyFill="1" applyBorder="1" applyAlignment="1">
      <alignment vertical="center"/>
    </xf>
    <xf numFmtId="0" fontId="16" fillId="2" borderId="1" xfId="0" applyFont="1" applyFill="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9" fillId="5" borderId="1" xfId="0" applyFont="1" applyFill="1" applyBorder="1" applyAlignment="1">
      <alignment wrapText="1"/>
    </xf>
    <xf numFmtId="0" fontId="4" fillId="5" borderId="1" xfId="0" applyFont="1" applyFill="1" applyBorder="1" applyAlignment="1">
      <alignment horizontal="center" wrapText="1"/>
    </xf>
    <xf numFmtId="0" fontId="21" fillId="5" borderId="1" xfId="0" applyFont="1" applyFill="1" applyBorder="1" applyAlignment="1">
      <alignment horizontal="left" wrapText="1"/>
    </xf>
    <xf numFmtId="0" fontId="7" fillId="5" borderId="1" xfId="0" applyFont="1" applyFill="1" applyBorder="1" applyAlignment="1">
      <alignment horizontal="center" wrapText="1"/>
    </xf>
    <xf numFmtId="0" fontId="7" fillId="5" borderId="1" xfId="0" applyFont="1" applyFill="1" applyBorder="1" applyAlignment="1">
      <alignment horizontal="right" wrapText="1"/>
    </xf>
    <xf numFmtId="0" fontId="7" fillId="5" borderId="1" xfId="0" applyFont="1" applyFill="1" applyBorder="1" applyAlignment="1">
      <alignment horizontal="center" vertical="top"/>
    </xf>
    <xf numFmtId="0" fontId="9" fillId="5" borderId="1" xfId="0" applyFont="1" applyFill="1" applyBorder="1" applyAlignment="1">
      <alignment horizontal="left" wrapText="1"/>
    </xf>
    <xf numFmtId="0" fontId="4" fillId="4" borderId="1" xfId="0" applyFont="1" applyFill="1" applyBorder="1" applyAlignment="1">
      <alignment horizontal="center" wrapText="1"/>
    </xf>
    <xf numFmtId="0" fontId="8" fillId="4" borderId="1" xfId="0" applyFont="1" applyFill="1" applyBorder="1" applyAlignment="1">
      <alignment horizontal="center" wrapText="1"/>
    </xf>
    <xf numFmtId="0" fontId="8" fillId="4" borderId="1" xfId="0" applyFont="1" applyFill="1" applyBorder="1" applyAlignment="1">
      <alignment horizontal="left" wrapText="1"/>
    </xf>
    <xf numFmtId="0" fontId="1" fillId="4" borderId="6" xfId="0" applyFont="1" applyFill="1" applyBorder="1" applyAlignment="1">
      <alignment vertical="center" textRotation="90" wrapText="1"/>
    </xf>
    <xf numFmtId="0" fontId="6" fillId="4" borderId="1" xfId="0" applyFont="1" applyFill="1" applyBorder="1" applyAlignment="1">
      <alignment vertical="center" textRotation="90" wrapText="1"/>
    </xf>
    <xf numFmtId="0" fontId="1" fillId="4" borderId="1" xfId="0" applyFont="1" applyFill="1" applyBorder="1" applyAlignment="1">
      <alignment vertical="center" textRotation="90" wrapText="1"/>
    </xf>
    <xf numFmtId="0" fontId="2" fillId="4" borderId="1" xfId="0" applyFont="1" applyFill="1" applyBorder="1" applyAlignment="1">
      <alignment wrapText="1"/>
    </xf>
    <xf numFmtId="0" fontId="22" fillId="0" borderId="1" xfId="0" applyFont="1" applyBorder="1" applyAlignment="1">
      <alignment vertical="center" wrapText="1"/>
    </xf>
    <xf numFmtId="0" fontId="17" fillId="2" borderId="1" xfId="0" applyFont="1" applyFill="1" applyBorder="1" applyAlignment="1">
      <alignment vertical="center"/>
    </xf>
    <xf numFmtId="0" fontId="23" fillId="2" borderId="1" xfId="0" applyFont="1" applyFill="1" applyBorder="1" applyAlignment="1">
      <alignment vertical="center" wrapText="1"/>
    </xf>
    <xf numFmtId="0" fontId="31" fillId="2" borderId="1" xfId="0" applyFont="1" applyFill="1" applyBorder="1" applyAlignment="1">
      <alignment vertical="center" wrapText="1"/>
    </xf>
    <xf numFmtId="0" fontId="15" fillId="0" borderId="1" xfId="0" applyFont="1" applyBorder="1" applyAlignment="1">
      <alignment vertical="center" wrapText="1"/>
    </xf>
    <xf numFmtId="0" fontId="4" fillId="4" borderId="1" xfId="0" applyFont="1" applyFill="1" applyBorder="1" applyAlignment="1">
      <alignment vertical="center" wrapText="1"/>
    </xf>
    <xf numFmtId="0" fontId="8" fillId="4" borderId="1" xfId="0" applyFont="1" applyFill="1" applyBorder="1" applyAlignment="1">
      <alignment vertical="center" wrapText="1"/>
    </xf>
    <xf numFmtId="0" fontId="2" fillId="4" borderId="1" xfId="0" applyFont="1" applyFill="1" applyBorder="1" applyAlignment="1">
      <alignment vertical="center" wrapText="1"/>
    </xf>
    <xf numFmtId="0" fontId="4" fillId="0" borderId="1" xfId="0" applyFont="1" applyBorder="1" applyAlignment="1">
      <alignment vertical="center"/>
    </xf>
    <xf numFmtId="14" fontId="8" fillId="0" borderId="1" xfId="0" applyNumberFormat="1" applyFont="1" applyBorder="1" applyAlignment="1">
      <alignment vertical="center"/>
    </xf>
    <xf numFmtId="14" fontId="8" fillId="0" borderId="1" xfId="0" applyNumberFormat="1" applyFont="1" applyBorder="1" applyAlignment="1">
      <alignment vertical="center" wrapText="1"/>
    </xf>
    <xf numFmtId="14" fontId="2" fillId="2" borderId="1" xfId="0" applyNumberFormat="1" applyFont="1" applyFill="1" applyBorder="1" applyAlignment="1">
      <alignment vertical="center"/>
    </xf>
    <xf numFmtId="0" fontId="2" fillId="2" borderId="1" xfId="0" applyFont="1" applyFill="1" applyBorder="1" applyAlignment="1">
      <alignment vertical="center"/>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3" fillId="2" borderId="1" xfId="0" applyFont="1" applyFill="1" applyBorder="1" applyAlignment="1">
      <alignment vertical="center" wrapText="1"/>
    </xf>
    <xf numFmtId="0" fontId="16" fillId="2" borderId="1" xfId="0" applyFont="1" applyFill="1" applyBorder="1" applyAlignment="1">
      <alignment vertical="center" wrapText="1"/>
    </xf>
    <xf numFmtId="0" fontId="27" fillId="0" borderId="1" xfId="0" applyFont="1" applyBorder="1" applyAlignment="1">
      <alignment vertical="center"/>
    </xf>
    <xf numFmtId="0" fontId="4" fillId="2" borderId="1" xfId="0" applyFont="1" applyFill="1" applyBorder="1" applyAlignment="1">
      <alignment vertical="center"/>
    </xf>
    <xf numFmtId="0" fontId="1" fillId="2" borderId="15" xfId="0" applyFont="1" applyFill="1" applyBorder="1" applyAlignment="1">
      <alignment vertical="center"/>
    </xf>
    <xf numFmtId="0" fontId="16" fillId="0" borderId="1" xfId="0" applyFont="1" applyBorder="1" applyAlignment="1">
      <alignment vertical="center" wrapText="1"/>
    </xf>
    <xf numFmtId="0" fontId="30" fillId="0" borderId="1" xfId="0" applyFont="1" applyBorder="1" applyAlignment="1">
      <alignment vertical="center" wrapText="1"/>
    </xf>
    <xf numFmtId="0" fontId="18" fillId="0" borderId="1" xfId="0" applyFont="1" applyBorder="1" applyAlignment="1">
      <alignment vertical="center"/>
    </xf>
    <xf numFmtId="0" fontId="4"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7" fillId="5" borderId="4" xfId="0" applyFont="1" applyFill="1" applyBorder="1" applyAlignment="1">
      <alignment horizontal="center" wrapText="1"/>
    </xf>
    <xf numFmtId="0" fontId="7" fillId="5" borderId="7" xfId="0" applyFont="1" applyFill="1" applyBorder="1" applyAlignment="1">
      <alignment horizontal="center" wrapText="1"/>
    </xf>
    <xf numFmtId="0" fontId="7" fillId="5" borderId="3" xfId="0" applyFont="1" applyFill="1" applyBorder="1" applyAlignment="1">
      <alignment horizont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5" xfId="0" applyFont="1" applyBorder="1" applyAlignment="1">
      <alignment vertical="center" wrapText="1"/>
    </xf>
    <xf numFmtId="0" fontId="8" fillId="0" borderId="8" xfId="0" applyFont="1" applyBorder="1" applyAlignment="1">
      <alignment vertical="center" wrapText="1"/>
    </xf>
    <xf numFmtId="0" fontId="8" fillId="0" borderId="6" xfId="0" applyFont="1" applyBorder="1" applyAlignment="1">
      <alignment vertical="center" wrapText="1"/>
    </xf>
    <xf numFmtId="0" fontId="11" fillId="4" borderId="4" xfId="0" applyFont="1" applyFill="1" applyBorder="1" applyAlignment="1">
      <alignment horizontal="left" wrapText="1"/>
    </xf>
    <xf numFmtId="0" fontId="11" fillId="4" borderId="7" xfId="0" applyFont="1" applyFill="1" applyBorder="1" applyAlignment="1">
      <alignment horizontal="left" wrapText="1"/>
    </xf>
    <xf numFmtId="0" fontId="11" fillId="4" borderId="3" xfId="0" applyFont="1" applyFill="1" applyBorder="1" applyAlignment="1">
      <alignment horizontal="left" wrapText="1"/>
    </xf>
    <xf numFmtId="0" fontId="11" fillId="4" borderId="4" xfId="0" applyFont="1" applyFill="1" applyBorder="1" applyAlignment="1">
      <alignment vertical="center" wrapText="1"/>
    </xf>
    <xf numFmtId="0" fontId="11" fillId="4" borderId="7" xfId="0" applyFont="1" applyFill="1" applyBorder="1" applyAlignment="1">
      <alignment vertical="center" wrapText="1"/>
    </xf>
    <xf numFmtId="0" fontId="11" fillId="4" borderId="3" xfId="0" applyFont="1" applyFill="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righ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4" fillId="0" borderId="5" xfId="0" applyFont="1" applyBorder="1" applyAlignment="1">
      <alignment vertical="center" textRotation="90" wrapText="1"/>
    </xf>
    <xf numFmtId="0" fontId="4" fillId="0" borderId="6" xfId="0" applyFont="1" applyBorder="1" applyAlignment="1">
      <alignment vertical="center" textRotation="90"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left"/>
    </xf>
    <xf numFmtId="0" fontId="20" fillId="0" borderId="2" xfId="0" applyFont="1" applyBorder="1" applyAlignment="1">
      <alignment horizontal="left" vertical="center" wrapText="1"/>
    </xf>
    <xf numFmtId="0" fontId="8" fillId="0" borderId="0" xfId="0" applyFont="1" applyBorder="1" applyAlignment="1">
      <alignment horizont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1" fillId="0" borderId="5" xfId="0" applyFont="1" applyFill="1" applyBorder="1" applyAlignment="1">
      <alignment horizontal="center" vertical="center" textRotation="90" wrapText="1"/>
    </xf>
    <xf numFmtId="0" fontId="1" fillId="0" borderId="6" xfId="0" applyFont="1" applyFill="1" applyBorder="1" applyAlignment="1">
      <alignment horizontal="center" vertical="center" textRotation="90" wrapText="1"/>
    </xf>
    <xf numFmtId="0" fontId="3" fillId="0" borderId="4" xfId="0" applyFont="1" applyBorder="1" applyAlignment="1">
      <alignment vertical="center" wrapText="1"/>
    </xf>
  </cellXfs>
  <cellStyles count="3">
    <cellStyle name="Comm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1543051</xdr:colOff>
      <xdr:row>42</xdr:row>
      <xdr:rowOff>57150</xdr:rowOff>
    </xdr:from>
    <xdr:to>
      <xdr:col>8</xdr:col>
      <xdr:colOff>19051</xdr:colOff>
      <xdr:row>48</xdr:row>
      <xdr:rowOff>95250</xdr:rowOff>
    </xdr:to>
    <xdr:sp macro="" textlink="">
      <xdr:nvSpPr>
        <xdr:cNvPr id="2" name="TextBox 1"/>
        <xdr:cNvSpPr txBox="1"/>
      </xdr:nvSpPr>
      <xdr:spPr>
        <a:xfrm>
          <a:off x="5334001" y="16373475"/>
          <a:ext cx="4267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n-MN" sz="1000" b="0" i="0" u="none" strike="noStrike">
              <a:solidFill>
                <a:schemeClr val="dk1"/>
              </a:solidFill>
              <a:effectLst/>
              <a:latin typeface="Arial" panose="020B0604020202020204" pitchFamily="34" charset="0"/>
              <a:ea typeface="+mn-ea"/>
              <a:cs typeface="Arial" panose="020B0604020202020204" pitchFamily="34" charset="0"/>
            </a:rPr>
            <a:t>Бүртгэсэн : </a:t>
          </a:r>
          <a:r>
            <a:rPr lang="mn-MN" sz="1000">
              <a:latin typeface="Arial" panose="020B0604020202020204" pitchFamily="34" charset="0"/>
              <a:cs typeface="Arial" panose="020B0604020202020204" pitchFamily="34" charset="0"/>
            </a:rPr>
            <a:t> </a:t>
          </a:r>
          <a:r>
            <a:rPr lang="mn-MN"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mn-MN" sz="1000" b="0" i="0" u="none" strike="noStrike">
              <a:solidFill>
                <a:schemeClr val="dk1"/>
              </a:solidFill>
              <a:effectLst/>
              <a:latin typeface="Arial" panose="020B0604020202020204" pitchFamily="34" charset="0"/>
              <a:ea typeface="+mn-ea"/>
              <a:cs typeface="Arial" panose="020B0604020202020204" pitchFamily="34" charset="0"/>
            </a:rPr>
            <a:t>..................................... /    М.Айнур    /</a:t>
          </a:r>
          <a:r>
            <a:rPr lang="mn-MN" sz="1000">
              <a:latin typeface="Arial" panose="020B0604020202020204" pitchFamily="34" charset="0"/>
              <a:cs typeface="Arial" panose="020B0604020202020204" pitchFamily="34" charset="0"/>
            </a:rPr>
            <a:t> </a:t>
          </a:r>
          <a:r>
            <a:rPr lang="mn-MN" sz="1000" b="0" i="0" u="none" strike="noStrike">
              <a:solidFill>
                <a:schemeClr val="dk1"/>
              </a:solidFill>
              <a:effectLst/>
              <a:latin typeface="Arial" panose="020B0604020202020204" pitchFamily="34" charset="0"/>
              <a:ea typeface="+mn-ea"/>
              <a:cs typeface="Arial" panose="020B0604020202020204" pitchFamily="34" charset="0"/>
            </a:rPr>
            <a:t> </a:t>
          </a:r>
        </a:p>
        <a:p>
          <a:r>
            <a:rPr lang="mn-MN" sz="1000" b="0" i="1" u="none" strike="noStrike">
              <a:solidFill>
                <a:schemeClr val="dk1"/>
              </a:solidFill>
              <a:effectLst/>
              <a:latin typeface="Arial" panose="020B0604020202020204" pitchFamily="34" charset="0"/>
              <a:ea typeface="+mn-ea"/>
              <a:cs typeface="Arial" panose="020B0604020202020204" pitchFamily="34" charset="0"/>
            </a:rPr>
            <a:t>                   </a:t>
          </a:r>
          <a:r>
            <a:rPr lang="en-US" sz="1000" b="0" i="1" u="none" strike="noStrike">
              <a:solidFill>
                <a:schemeClr val="dk1"/>
              </a:solidFill>
              <a:effectLst/>
              <a:latin typeface="Arial" panose="020B0604020202020204" pitchFamily="34" charset="0"/>
              <a:ea typeface="+mn-ea"/>
              <a:cs typeface="Arial" panose="020B0604020202020204" pitchFamily="34" charset="0"/>
            </a:rPr>
            <a:t>       </a:t>
          </a:r>
          <a:r>
            <a:rPr lang="mn-MN" sz="1000" b="0" i="1" u="none" strike="noStrike">
              <a:solidFill>
                <a:schemeClr val="dk1"/>
              </a:solidFill>
              <a:effectLst/>
              <a:latin typeface="Arial" panose="020B0604020202020204" pitchFamily="34" charset="0"/>
              <a:ea typeface="+mn-ea"/>
              <a:cs typeface="Arial" panose="020B0604020202020204" pitchFamily="34" charset="0"/>
            </a:rPr>
            <a:t> </a:t>
          </a:r>
          <a:r>
            <a:rPr lang="mn-MN" sz="900" b="0" i="0" u="none" strike="noStrike">
              <a:solidFill>
                <a:schemeClr val="dk1"/>
              </a:solidFill>
              <a:effectLst/>
              <a:latin typeface="Arial" panose="020B0604020202020204" pitchFamily="34" charset="0"/>
              <a:ea typeface="+mn-ea"/>
              <a:cs typeface="Arial" panose="020B0604020202020204" pitchFamily="34" charset="0"/>
            </a:rPr>
            <a:t>Ахлах аудитор </a:t>
          </a:r>
        </a:p>
        <a:p>
          <a:r>
            <a:rPr lang="mn-MN" sz="1000" b="0" i="0" u="none" strike="noStrike">
              <a:solidFill>
                <a:schemeClr val="dk1"/>
              </a:solidFill>
              <a:effectLst/>
              <a:latin typeface="Arial" panose="020B0604020202020204" pitchFamily="34" charset="0"/>
              <a:ea typeface="+mn-ea"/>
              <a:cs typeface="Arial" panose="020B0604020202020204" pitchFamily="34" charset="0"/>
            </a:rPr>
            <a:t>Хянасан:</a:t>
          </a:r>
          <a:r>
            <a:rPr lang="mn-MN" sz="1000">
              <a:latin typeface="Arial" panose="020B0604020202020204" pitchFamily="34" charset="0"/>
              <a:cs typeface="Arial" panose="020B0604020202020204" pitchFamily="34" charset="0"/>
            </a:rPr>
            <a:t> </a:t>
          </a:r>
          <a:r>
            <a:rPr lang="mn-MN"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mn-MN"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u="none" strike="noStrike">
              <a:solidFill>
                <a:schemeClr val="dk1"/>
              </a:solidFill>
              <a:effectLst/>
              <a:latin typeface="Arial" panose="020B0604020202020204" pitchFamily="34" charset="0"/>
              <a:ea typeface="+mn-ea"/>
              <a:cs typeface="Arial" panose="020B0604020202020204" pitchFamily="34" charset="0"/>
            </a:rPr>
            <a:t>...............</a:t>
          </a:r>
          <a:r>
            <a:rPr lang="mn-MN" sz="1000" b="0" i="0" u="none" strike="noStrike">
              <a:solidFill>
                <a:schemeClr val="dk1"/>
              </a:solidFill>
              <a:effectLst/>
              <a:latin typeface="Arial" panose="020B0604020202020204" pitchFamily="34" charset="0"/>
              <a:ea typeface="+mn-ea"/>
              <a:cs typeface="Arial" panose="020B0604020202020204" pitchFamily="34" charset="0"/>
            </a:rPr>
            <a:t>.................................... /   Х.Женисбек /</a:t>
          </a:r>
          <a:r>
            <a:rPr lang="mn-MN" sz="1000">
              <a:latin typeface="Arial" panose="020B0604020202020204" pitchFamily="34" charset="0"/>
              <a:cs typeface="Arial" panose="020B0604020202020204" pitchFamily="34" charset="0"/>
            </a:rPr>
            <a:t> </a:t>
          </a:r>
          <a:r>
            <a:rPr lang="mn-MN" sz="1000" b="0" i="1" u="none" strike="noStrike">
              <a:solidFill>
                <a:schemeClr val="dk1"/>
              </a:solidFill>
              <a:effectLst/>
              <a:latin typeface="Arial" panose="020B0604020202020204" pitchFamily="34" charset="0"/>
              <a:ea typeface="+mn-ea"/>
              <a:cs typeface="Arial" panose="020B0604020202020204" pitchFamily="34" charset="0"/>
            </a:rPr>
            <a:t>      </a:t>
          </a:r>
        </a:p>
        <a:p>
          <a:r>
            <a:rPr lang="mn-MN" sz="900" b="0" i="0" u="none" strike="noStrike">
              <a:solidFill>
                <a:schemeClr val="dk1"/>
              </a:solidFill>
              <a:effectLst/>
              <a:latin typeface="Arial" panose="020B0604020202020204" pitchFamily="34" charset="0"/>
              <a:ea typeface="+mn-ea"/>
              <a:cs typeface="Arial" panose="020B0604020202020204" pitchFamily="34" charset="0"/>
            </a:rPr>
            <a:t>	               </a:t>
          </a:r>
          <a:r>
            <a:rPr lang="mn-MN" sz="900" i="0">
              <a:latin typeface="Arial" panose="020B0604020202020204" pitchFamily="34" charset="0"/>
              <a:cs typeface="Arial" panose="020B0604020202020204" pitchFamily="34" charset="0"/>
            </a:rPr>
            <a:t>Менежер</a:t>
          </a:r>
        </a:p>
        <a:p>
          <a:r>
            <a:rPr lang="mn-MN" sz="1000" b="0" i="0" u="none" strike="noStrike">
              <a:solidFill>
                <a:schemeClr val="dk1"/>
              </a:solidFill>
              <a:effectLst/>
              <a:latin typeface="Arial" panose="020B0604020202020204" pitchFamily="34" charset="0"/>
              <a:ea typeface="+mn-ea"/>
              <a:cs typeface="Arial" panose="020B0604020202020204" pitchFamily="34" charset="0"/>
            </a:rPr>
            <a:t>		</a:t>
          </a:r>
        </a:p>
        <a:p>
          <a:r>
            <a:rPr lang="mn-MN" sz="1000" b="0" i="0" u="none" strike="noStrike">
              <a:solidFill>
                <a:schemeClr val="dk1"/>
              </a:solidFill>
              <a:effectLst/>
              <a:latin typeface="Arial" panose="020B0604020202020204" pitchFamily="34" charset="0"/>
              <a:ea typeface="+mn-ea"/>
              <a:cs typeface="Arial" panose="020B0604020202020204" pitchFamily="34" charset="0"/>
            </a:rPr>
            <a:t>		201</a:t>
          </a:r>
          <a:r>
            <a:rPr lang="en-US" sz="1000" b="0" i="0" u="none" strike="noStrike">
              <a:solidFill>
                <a:schemeClr val="dk1"/>
              </a:solidFill>
              <a:effectLst/>
              <a:latin typeface="Arial" panose="020B0604020202020204" pitchFamily="34" charset="0"/>
              <a:ea typeface="+mn-ea"/>
              <a:cs typeface="Arial" panose="020B0604020202020204" pitchFamily="34" charset="0"/>
            </a:rPr>
            <a:t>8</a:t>
          </a:r>
          <a:r>
            <a:rPr lang="mn-MN" sz="1000" b="0" i="0" u="none" strike="noStrike">
              <a:solidFill>
                <a:schemeClr val="dk1"/>
              </a:solidFill>
              <a:effectLst/>
              <a:latin typeface="Arial" panose="020B0604020202020204" pitchFamily="34" charset="0"/>
              <a:ea typeface="+mn-ea"/>
              <a:cs typeface="Arial" panose="020B0604020202020204" pitchFamily="34" charset="0"/>
            </a:rPr>
            <a:t> он </a:t>
          </a:r>
          <a:r>
            <a:rPr lang="en-US" sz="1000" b="0" i="0" u="none" strike="noStrike">
              <a:solidFill>
                <a:schemeClr val="dk1"/>
              </a:solidFill>
              <a:effectLst/>
              <a:latin typeface="Arial" panose="020B0604020202020204" pitchFamily="34" charset="0"/>
              <a:ea typeface="+mn-ea"/>
              <a:cs typeface="Arial" panose="020B0604020202020204" pitchFamily="34" charset="0"/>
            </a:rPr>
            <a:t>0</a:t>
          </a:r>
          <a:r>
            <a:rPr lang="mn-MN" sz="1000" b="0" i="0" u="none" strike="noStrike">
              <a:solidFill>
                <a:schemeClr val="dk1"/>
              </a:solidFill>
              <a:effectLst/>
              <a:latin typeface="Arial" panose="020B0604020202020204" pitchFamily="34" charset="0"/>
              <a:ea typeface="+mn-ea"/>
              <a:cs typeface="Arial" panose="020B0604020202020204" pitchFamily="34" charset="0"/>
            </a:rPr>
            <a:t>1 сар </a:t>
          </a:r>
          <a:r>
            <a:rPr lang="en-US" sz="1000" b="0" i="0" u="none" strike="noStrike">
              <a:solidFill>
                <a:schemeClr val="dk1"/>
              </a:solidFill>
              <a:effectLst/>
              <a:latin typeface="Arial" panose="020B0604020202020204" pitchFamily="34" charset="0"/>
              <a:ea typeface="+mn-ea"/>
              <a:cs typeface="Arial" panose="020B0604020202020204" pitchFamily="34" charset="0"/>
            </a:rPr>
            <a:t>0</a:t>
          </a:r>
          <a:r>
            <a:rPr lang="mn-MN" sz="1000" b="0" i="0" u="none" strike="noStrike">
              <a:solidFill>
                <a:schemeClr val="dk1"/>
              </a:solidFill>
              <a:effectLst/>
              <a:latin typeface="Arial" panose="020B0604020202020204" pitchFamily="34" charset="0"/>
              <a:ea typeface="+mn-ea"/>
              <a:cs typeface="Arial" panose="020B0604020202020204" pitchFamily="34" charset="0"/>
            </a:rPr>
            <a:t>2 өдөр</a:t>
          </a:r>
          <a:r>
            <a:rPr lang="mn-MN"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xdr:txBody>
    </xdr:sp>
    <xdr:clientData/>
  </xdr:twoCellAnchor>
  <xdr:twoCellAnchor>
    <xdr:from>
      <xdr:col>17</xdr:col>
      <xdr:colOff>257174</xdr:colOff>
      <xdr:row>0</xdr:row>
      <xdr:rowOff>0</xdr:rowOff>
    </xdr:from>
    <xdr:to>
      <xdr:col>28</xdr:col>
      <xdr:colOff>0</xdr:colOff>
      <xdr:row>4</xdr:row>
      <xdr:rowOff>28575</xdr:rowOff>
    </xdr:to>
    <xdr:sp macro="" textlink="">
      <xdr:nvSpPr>
        <xdr:cNvPr id="3" name="TextBox 2"/>
        <xdr:cNvSpPr txBox="1"/>
      </xdr:nvSpPr>
      <xdr:spPr>
        <a:xfrm>
          <a:off x="7962899" y="0"/>
          <a:ext cx="3524251"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n-MN" sz="1000" b="1">
              <a:latin typeface="Arial" panose="020B0604020202020204" pitchFamily="34" charset="0"/>
              <a:cs typeface="Arial" panose="020B0604020202020204" pitchFamily="34" charset="0"/>
            </a:rPr>
            <a:t> Маягт: ТАБ-Б1</a:t>
          </a:r>
        </a:p>
        <a:p>
          <a:pPr marL="0" marR="0" indent="0" algn="ctr" defTabSz="914400" eaLnBrk="1" fontAlgn="auto" latinLnBrk="0" hangingPunct="1">
            <a:lnSpc>
              <a:spcPct val="100000"/>
            </a:lnSpc>
            <a:spcBef>
              <a:spcPts val="0"/>
            </a:spcBef>
            <a:spcAft>
              <a:spcPts val="0"/>
            </a:spcAft>
            <a:buClrTx/>
            <a:buSzTx/>
            <a:buFontTx/>
            <a:buNone/>
            <a:tabLst/>
            <a:defRPr/>
          </a:pPr>
          <a:r>
            <a:rPr lang="mn-MN" sz="1000">
              <a:solidFill>
                <a:schemeClr val="dk1"/>
              </a:solidFill>
              <a:effectLst/>
              <a:latin typeface="Arial" panose="020B0604020202020204" pitchFamily="34" charset="0"/>
              <a:ea typeface="+mn-ea"/>
              <a:cs typeface="Arial" panose="020B0604020202020204" pitchFamily="34" charset="0"/>
            </a:rPr>
            <a:t>Монгол Улсын Ерөнхий аудиторын 2016 оны 06 дугаар сарын 07 өдрийн А/54 дугаар тушаалын 2</a:t>
          </a:r>
          <a:r>
            <a:rPr lang="mn-MN" sz="1000" baseline="0">
              <a:solidFill>
                <a:schemeClr val="dk1"/>
              </a:solidFill>
              <a:effectLst/>
              <a:latin typeface="Arial" panose="020B0604020202020204" pitchFamily="34" charset="0"/>
              <a:ea typeface="+mn-ea"/>
              <a:cs typeface="Arial" panose="020B0604020202020204" pitchFamily="34" charset="0"/>
            </a:rPr>
            <a:t> дугаар </a:t>
          </a:r>
          <a:r>
            <a:rPr lang="mn-MN" sz="1000">
              <a:solidFill>
                <a:schemeClr val="dk1"/>
              </a:solidFill>
              <a:effectLst/>
              <a:latin typeface="Arial" panose="020B0604020202020204" pitchFamily="34" charset="0"/>
              <a:ea typeface="+mn-ea"/>
              <a:cs typeface="Arial" panose="020B0604020202020204" pitchFamily="34" charset="0"/>
            </a:rPr>
            <a:t>хавсралт </a:t>
          </a:r>
          <a:endParaRPr lang="en-US" sz="1000">
            <a:effectLst/>
            <a:latin typeface="Arial" panose="020B0604020202020204" pitchFamily="34" charset="0"/>
            <a:cs typeface="Arial" panose="020B0604020202020204" pitchFamily="34" charset="0"/>
          </a:endParaRPr>
        </a:p>
        <a:p>
          <a:pPr algn="ctr"/>
          <a:endParaRPr lang="mn-MN" sz="10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B160"/>
  <sheetViews>
    <sheetView tabSelected="1" topLeftCell="A10" zoomScaleNormal="100" workbookViewId="0">
      <selection activeCell="A16" sqref="A16:A40"/>
    </sheetView>
  </sheetViews>
  <sheetFormatPr defaultRowHeight="12" x14ac:dyDescent="0.2"/>
  <cols>
    <col min="1" max="1" width="3.5703125" style="6" customWidth="1"/>
    <col min="2" max="2" width="21.5703125" style="17" customWidth="1"/>
    <col min="3" max="3" width="25.7109375" style="6" customWidth="1"/>
    <col min="4" max="4" width="67" style="6" customWidth="1"/>
    <col min="5" max="5" width="4.5703125" style="6" customWidth="1"/>
    <col min="6" max="7" width="5" style="6" customWidth="1"/>
    <col min="8" max="8" width="5.28515625" style="6" customWidth="1"/>
    <col min="9" max="9" width="4.5703125" style="6" customWidth="1"/>
    <col min="10" max="10" width="4" style="6" customWidth="1"/>
    <col min="11" max="12" width="10.7109375" style="35" customWidth="1"/>
    <col min="13" max="13" width="26.42578125" style="6" customWidth="1"/>
    <col min="14" max="14" width="12.42578125" style="6" customWidth="1"/>
    <col min="15" max="15" width="12" style="6" customWidth="1"/>
    <col min="16" max="16" width="9.5703125" style="6" customWidth="1"/>
    <col min="17" max="17" width="15.5703125" style="6" customWidth="1"/>
    <col min="18" max="18" width="37.140625" style="6" customWidth="1"/>
    <col min="19" max="21" width="4.140625" style="6" customWidth="1"/>
    <col min="22" max="22" width="14.42578125" style="6" customWidth="1"/>
    <col min="23" max="23" width="5" style="6" customWidth="1"/>
    <col min="24" max="24" width="8.5703125" style="6" customWidth="1"/>
    <col min="25" max="25" width="4" style="6" customWidth="1"/>
    <col min="26" max="26" width="4.140625" style="6" customWidth="1"/>
    <col min="27" max="27" width="5.5703125" style="6" customWidth="1"/>
    <col min="28" max="28" width="5" style="6" customWidth="1"/>
    <col min="29" max="16384" width="9.140625" style="6"/>
  </cols>
  <sheetData>
    <row r="1" spans="1:28" ht="12.75" customHeight="1" x14ac:dyDescent="0.2">
      <c r="K1" s="70"/>
      <c r="L1" s="70"/>
      <c r="M1" s="7"/>
      <c r="N1" s="7"/>
      <c r="O1" s="7"/>
      <c r="P1" s="7"/>
      <c r="Q1" s="7"/>
      <c r="R1" s="7"/>
      <c r="S1" s="7"/>
      <c r="T1" s="7"/>
      <c r="U1" s="7"/>
      <c r="V1" s="7"/>
    </row>
    <row r="2" spans="1:28" ht="12.75" customHeight="1" x14ac:dyDescent="0.2">
      <c r="L2" s="71"/>
      <c r="M2" s="8"/>
      <c r="P2" s="8"/>
      <c r="W2" s="8"/>
    </row>
    <row r="3" spans="1:28" ht="12.75" customHeight="1" x14ac:dyDescent="0.2">
      <c r="K3" s="71"/>
      <c r="Q3" s="8"/>
      <c r="R3" s="8"/>
      <c r="S3" s="8"/>
      <c r="T3" s="8"/>
      <c r="U3" s="8"/>
      <c r="V3" s="8"/>
      <c r="W3" s="8"/>
    </row>
    <row r="4" spans="1:28" ht="12.75" x14ac:dyDescent="0.2">
      <c r="K4" s="72"/>
      <c r="L4" s="72"/>
      <c r="M4" s="9"/>
      <c r="N4" s="152"/>
      <c r="O4" s="152"/>
      <c r="P4" s="152"/>
      <c r="Q4" s="152"/>
      <c r="R4" s="152"/>
      <c r="S4" s="152"/>
      <c r="T4" s="152"/>
      <c r="U4" s="152"/>
      <c r="V4" s="152"/>
    </row>
    <row r="5" spans="1:28" s="8" customFormat="1" ht="14.25" customHeight="1" x14ac:dyDescent="0.2">
      <c r="A5" s="166" t="s">
        <v>49</v>
      </c>
      <c r="B5" s="166"/>
      <c r="C5" s="166"/>
      <c r="D5" s="166"/>
      <c r="E5" s="166"/>
      <c r="F5" s="166"/>
      <c r="G5" s="166"/>
      <c r="H5" s="166"/>
      <c r="I5" s="166"/>
      <c r="J5" s="166"/>
      <c r="K5" s="166"/>
      <c r="L5" s="73"/>
      <c r="M5" s="24"/>
      <c r="N5" s="24"/>
      <c r="O5" s="24"/>
      <c r="P5" s="24"/>
      <c r="Q5" s="24"/>
      <c r="R5" s="24"/>
      <c r="S5" s="24"/>
      <c r="T5" s="24"/>
      <c r="U5" s="24"/>
      <c r="V5" s="24"/>
    </row>
    <row r="6" spans="1:28" s="8" customFormat="1" ht="14.25" customHeight="1" x14ac:dyDescent="0.2">
      <c r="A6" s="23"/>
      <c r="B6" s="167" t="s">
        <v>48</v>
      </c>
      <c r="C6" s="167"/>
      <c r="D6" s="49"/>
      <c r="E6" s="7"/>
      <c r="F6" s="7"/>
      <c r="G6" s="7"/>
      <c r="H6" s="7"/>
      <c r="I6" s="7"/>
      <c r="J6" s="7"/>
      <c r="K6" s="70"/>
      <c r="L6" s="70"/>
      <c r="M6" s="23"/>
      <c r="N6" s="23"/>
      <c r="O6" s="23"/>
      <c r="P6" s="23"/>
      <c r="Q6" s="23"/>
      <c r="R6" s="23"/>
      <c r="S6" s="23"/>
      <c r="T6" s="23"/>
      <c r="U6" s="23"/>
      <c r="V6" s="23"/>
    </row>
    <row r="7" spans="1:28" ht="12" customHeight="1" x14ac:dyDescent="0.2">
      <c r="A7" s="10"/>
      <c r="B7" s="168" t="s">
        <v>221</v>
      </c>
      <c r="C7" s="168"/>
    </row>
    <row r="8" spans="1:28" ht="38.25" customHeight="1" x14ac:dyDescent="0.2">
      <c r="A8" s="165" t="s">
        <v>1</v>
      </c>
      <c r="B8" s="177" t="s">
        <v>8</v>
      </c>
      <c r="C8" s="140" t="s">
        <v>24</v>
      </c>
      <c r="D8" s="131" t="s">
        <v>17</v>
      </c>
      <c r="E8" s="132"/>
      <c r="F8" s="132"/>
      <c r="G8" s="132"/>
      <c r="H8" s="132"/>
      <c r="I8" s="132"/>
      <c r="J8" s="132"/>
      <c r="K8" s="132"/>
      <c r="L8" s="132"/>
      <c r="M8" s="132"/>
      <c r="N8" s="132"/>
      <c r="O8" s="132"/>
      <c r="P8" s="133"/>
      <c r="Q8" s="172" t="s">
        <v>18</v>
      </c>
      <c r="R8" s="155" t="s">
        <v>30</v>
      </c>
      <c r="S8" s="134" t="s">
        <v>37</v>
      </c>
      <c r="T8" s="135"/>
      <c r="U8" s="136"/>
      <c r="V8" s="158" t="s">
        <v>34</v>
      </c>
      <c r="W8" s="170" t="s">
        <v>38</v>
      </c>
      <c r="X8" s="170"/>
      <c r="Y8" s="170"/>
      <c r="Z8" s="131" t="s">
        <v>21</v>
      </c>
      <c r="AA8" s="132"/>
      <c r="AB8" s="133"/>
    </row>
    <row r="9" spans="1:28" ht="39" customHeight="1" x14ac:dyDescent="0.2">
      <c r="A9" s="165"/>
      <c r="B9" s="177"/>
      <c r="C9" s="141"/>
      <c r="D9" s="153" t="s">
        <v>13</v>
      </c>
      <c r="E9" s="161" t="s">
        <v>25</v>
      </c>
      <c r="F9" s="163" t="s">
        <v>2</v>
      </c>
      <c r="G9" s="163"/>
      <c r="H9" s="163"/>
      <c r="I9" s="163"/>
      <c r="J9" s="163"/>
      <c r="K9" s="164" t="s">
        <v>14</v>
      </c>
      <c r="L9" s="164"/>
      <c r="M9" s="165" t="s">
        <v>33</v>
      </c>
      <c r="N9" s="165"/>
      <c r="O9" s="165"/>
      <c r="P9" s="165"/>
      <c r="Q9" s="173"/>
      <c r="R9" s="156"/>
      <c r="S9" s="137"/>
      <c r="T9" s="138"/>
      <c r="U9" s="139"/>
      <c r="V9" s="159"/>
      <c r="W9" s="170" t="s">
        <v>31</v>
      </c>
      <c r="X9" s="171"/>
      <c r="Y9" s="175" t="s">
        <v>32</v>
      </c>
      <c r="Z9" s="165" t="s">
        <v>41</v>
      </c>
      <c r="AA9" s="165" t="s">
        <v>20</v>
      </c>
      <c r="AB9" s="165" t="s">
        <v>40</v>
      </c>
    </row>
    <row r="10" spans="1:28" ht="133.5" customHeight="1" x14ac:dyDescent="0.2">
      <c r="A10" s="165"/>
      <c r="B10" s="177"/>
      <c r="C10" s="142"/>
      <c r="D10" s="154"/>
      <c r="E10" s="162"/>
      <c r="F10" s="67" t="s">
        <v>35</v>
      </c>
      <c r="G10" s="67" t="s">
        <v>22</v>
      </c>
      <c r="H10" s="67" t="s">
        <v>23</v>
      </c>
      <c r="I10" s="67" t="s">
        <v>9</v>
      </c>
      <c r="J10" s="67" t="s">
        <v>0</v>
      </c>
      <c r="K10" s="74" t="s">
        <v>15</v>
      </c>
      <c r="L10" s="74" t="s">
        <v>26</v>
      </c>
      <c r="M10" s="5" t="s">
        <v>12</v>
      </c>
      <c r="N10" s="5" t="s">
        <v>10</v>
      </c>
      <c r="O10" s="5" t="s">
        <v>11</v>
      </c>
      <c r="P10" s="5" t="s">
        <v>16</v>
      </c>
      <c r="Q10" s="174"/>
      <c r="R10" s="157"/>
      <c r="S10" s="4" t="s">
        <v>19</v>
      </c>
      <c r="T10" s="3" t="s">
        <v>27</v>
      </c>
      <c r="U10" s="3" t="s">
        <v>4</v>
      </c>
      <c r="V10" s="160"/>
      <c r="W10" s="1" t="s">
        <v>3</v>
      </c>
      <c r="X10" s="2" t="s">
        <v>39</v>
      </c>
      <c r="Y10" s="176"/>
      <c r="Z10" s="165"/>
      <c r="AA10" s="165"/>
      <c r="AB10" s="165"/>
    </row>
    <row r="11" spans="1:28" ht="12.75" x14ac:dyDescent="0.2">
      <c r="A11" s="11" t="s">
        <v>5</v>
      </c>
      <c r="B11" s="42" t="s">
        <v>6</v>
      </c>
      <c r="C11" s="45" t="s">
        <v>28</v>
      </c>
      <c r="D11" s="50" t="s">
        <v>29</v>
      </c>
      <c r="E11" s="68">
        <v>1</v>
      </c>
      <c r="F11" s="68">
        <v>2</v>
      </c>
      <c r="G11" s="68">
        <f>F11+1</f>
        <v>3</v>
      </c>
      <c r="H11" s="68">
        <f t="shared" ref="H11:Y11" si="0">G11+1</f>
        <v>4</v>
      </c>
      <c r="I11" s="68">
        <f t="shared" si="0"/>
        <v>5</v>
      </c>
      <c r="J11" s="68">
        <f t="shared" si="0"/>
        <v>6</v>
      </c>
      <c r="K11" s="75">
        <f t="shared" si="0"/>
        <v>7</v>
      </c>
      <c r="L11" s="75">
        <f t="shared" si="0"/>
        <v>8</v>
      </c>
      <c r="M11" s="11">
        <f t="shared" si="0"/>
        <v>9</v>
      </c>
      <c r="N11" s="11">
        <f t="shared" si="0"/>
        <v>10</v>
      </c>
      <c r="O11" s="11">
        <f t="shared" si="0"/>
        <v>11</v>
      </c>
      <c r="P11" s="11">
        <f t="shared" si="0"/>
        <v>12</v>
      </c>
      <c r="Q11" s="11">
        <f t="shared" si="0"/>
        <v>13</v>
      </c>
      <c r="R11" s="11">
        <f t="shared" si="0"/>
        <v>14</v>
      </c>
      <c r="S11" s="11">
        <f t="shared" si="0"/>
        <v>15</v>
      </c>
      <c r="T11" s="11">
        <v>16</v>
      </c>
      <c r="U11" s="11">
        <v>17</v>
      </c>
      <c r="V11" s="11">
        <v>18</v>
      </c>
      <c r="W11" s="11">
        <v>19</v>
      </c>
      <c r="X11" s="11">
        <f t="shared" si="0"/>
        <v>20</v>
      </c>
      <c r="Y11" s="11">
        <f t="shared" si="0"/>
        <v>21</v>
      </c>
      <c r="Z11" s="11">
        <f t="shared" ref="Z11" si="1">Y11+1</f>
        <v>22</v>
      </c>
      <c r="AA11" s="11">
        <f t="shared" ref="AA11" si="2">Z11+1</f>
        <v>23</v>
      </c>
      <c r="AB11" s="11">
        <f t="shared" ref="AB11" si="3">AA11+1</f>
        <v>24</v>
      </c>
    </row>
    <row r="12" spans="1:28" ht="12.75" x14ac:dyDescent="0.2">
      <c r="A12" s="143" t="s">
        <v>229</v>
      </c>
      <c r="B12" s="144"/>
      <c r="C12" s="144"/>
      <c r="D12" s="145"/>
      <c r="E12" s="94"/>
      <c r="F12" s="94"/>
      <c r="G12" s="94"/>
      <c r="H12" s="94"/>
      <c r="I12" s="94"/>
      <c r="J12" s="94"/>
      <c r="K12" s="95"/>
      <c r="L12" s="95"/>
      <c r="M12" s="96"/>
      <c r="N12" s="96"/>
      <c r="O12" s="96"/>
      <c r="P12" s="96"/>
      <c r="Q12" s="96"/>
      <c r="R12" s="96"/>
      <c r="S12" s="94"/>
      <c r="T12" s="94"/>
      <c r="U12" s="94"/>
      <c r="V12" s="95"/>
      <c r="W12" s="97"/>
      <c r="X12" s="98"/>
      <c r="Y12" s="99"/>
      <c r="Z12" s="100"/>
      <c r="AA12" s="100"/>
      <c r="AB12" s="100"/>
    </row>
    <row r="13" spans="1:28" ht="25.5" customHeight="1" x14ac:dyDescent="0.2">
      <c r="A13" s="84">
        <v>1</v>
      </c>
      <c r="B13" s="101"/>
      <c r="C13" s="82" t="s">
        <v>225</v>
      </c>
      <c r="D13" s="37" t="s">
        <v>222</v>
      </c>
      <c r="E13" s="124">
        <f t="shared" ref="E13" si="4">F13+G13+H13+I13+J13</f>
        <v>3</v>
      </c>
      <c r="F13" s="125"/>
      <c r="G13" s="125">
        <v>1</v>
      </c>
      <c r="H13" s="125"/>
      <c r="I13" s="125"/>
      <c r="J13" s="81">
        <v>2</v>
      </c>
      <c r="K13" s="28" t="s">
        <v>223</v>
      </c>
      <c r="L13" s="28" t="s">
        <v>224</v>
      </c>
      <c r="M13" s="102" t="s">
        <v>225</v>
      </c>
      <c r="N13" s="103" t="s">
        <v>226</v>
      </c>
      <c r="O13" s="104" t="s">
        <v>228</v>
      </c>
      <c r="P13" s="104"/>
      <c r="Q13" s="28" t="s">
        <v>45</v>
      </c>
      <c r="R13" s="105" t="s">
        <v>227</v>
      </c>
      <c r="S13" s="25">
        <v>3</v>
      </c>
      <c r="T13" s="25"/>
      <c r="U13" s="25"/>
      <c r="V13" s="82"/>
      <c r="W13" s="37"/>
      <c r="X13" s="37"/>
      <c r="Y13" s="37"/>
      <c r="Z13" s="37"/>
      <c r="AA13" s="37"/>
      <c r="AB13" s="37"/>
    </row>
    <row r="14" spans="1:28" ht="12.75" x14ac:dyDescent="0.2">
      <c r="A14" s="83"/>
      <c r="B14" s="149" t="s">
        <v>7</v>
      </c>
      <c r="C14" s="150"/>
      <c r="D14" s="151"/>
      <c r="E14" s="20">
        <f>SUM(E13)</f>
        <v>3</v>
      </c>
      <c r="F14" s="20"/>
      <c r="G14" s="20">
        <f>SUM(G13)</f>
        <v>1</v>
      </c>
      <c r="H14" s="20"/>
      <c r="I14" s="20"/>
      <c r="J14" s="20">
        <f>SUM(J13)</f>
        <v>2</v>
      </c>
      <c r="K14" s="82"/>
      <c r="L14" s="82"/>
      <c r="M14" s="82"/>
      <c r="N14" s="82"/>
      <c r="O14" s="82"/>
      <c r="P14" s="82"/>
      <c r="Q14" s="82"/>
      <c r="R14" s="82"/>
      <c r="S14" s="25">
        <f>SUM(S13)</f>
        <v>3</v>
      </c>
      <c r="T14" s="25"/>
      <c r="U14" s="25"/>
      <c r="V14" s="82"/>
      <c r="W14" s="37"/>
      <c r="X14" s="37"/>
      <c r="Y14" s="37"/>
      <c r="Z14" s="37"/>
      <c r="AA14" s="37"/>
      <c r="AB14" s="37"/>
    </row>
    <row r="15" spans="1:28" ht="12.75" x14ac:dyDescent="0.2">
      <c r="A15" s="146" t="s">
        <v>230</v>
      </c>
      <c r="B15" s="147"/>
      <c r="C15" s="147"/>
      <c r="D15" s="148"/>
      <c r="E15" s="126"/>
      <c r="F15" s="126"/>
      <c r="G15" s="126"/>
      <c r="H15" s="126"/>
      <c r="I15" s="126"/>
      <c r="J15" s="126"/>
      <c r="K15" s="107"/>
      <c r="L15" s="107"/>
      <c r="M15" s="107"/>
      <c r="N15" s="107"/>
      <c r="O15" s="107"/>
      <c r="P15" s="107"/>
      <c r="Q15" s="107"/>
      <c r="R15" s="107"/>
      <c r="S15" s="106"/>
      <c r="T15" s="106"/>
      <c r="U15" s="106"/>
      <c r="V15" s="107"/>
      <c r="W15" s="108"/>
      <c r="X15" s="108"/>
      <c r="Y15" s="108"/>
      <c r="Z15" s="108"/>
      <c r="AA15" s="108"/>
      <c r="AB15" s="108"/>
    </row>
    <row r="16" spans="1:28" ht="14.25" customHeight="1" x14ac:dyDescent="0.2">
      <c r="A16" s="85">
        <v>1</v>
      </c>
      <c r="B16" s="43" t="s">
        <v>70</v>
      </c>
      <c r="C16" s="56" t="s">
        <v>50</v>
      </c>
      <c r="D16" s="32" t="s">
        <v>71</v>
      </c>
      <c r="E16" s="86">
        <f>F16+G16+H16+I16+J16</f>
        <v>1</v>
      </c>
      <c r="F16" s="86"/>
      <c r="G16" s="86"/>
      <c r="H16" s="86">
        <v>1</v>
      </c>
      <c r="I16" s="86"/>
      <c r="J16" s="86"/>
      <c r="K16" s="19"/>
      <c r="L16" s="82"/>
      <c r="M16" s="55" t="s">
        <v>72</v>
      </c>
      <c r="N16" s="22" t="s">
        <v>73</v>
      </c>
      <c r="O16" s="22" t="s">
        <v>74</v>
      </c>
      <c r="P16" s="22">
        <v>99429332</v>
      </c>
      <c r="Q16" s="21" t="s">
        <v>45</v>
      </c>
      <c r="R16" s="102" t="s">
        <v>206</v>
      </c>
      <c r="S16" s="109">
        <v>1</v>
      </c>
      <c r="T16" s="109"/>
      <c r="U16" s="109"/>
      <c r="V16" s="21"/>
      <c r="W16" s="21"/>
      <c r="X16" s="21"/>
      <c r="Y16" s="21"/>
      <c r="Z16" s="21"/>
      <c r="AA16" s="21"/>
      <c r="AB16" s="21"/>
    </row>
    <row r="17" spans="1:28" ht="57" customHeight="1" x14ac:dyDescent="0.2">
      <c r="A17" s="127">
        <v>2</v>
      </c>
      <c r="B17" s="34" t="s">
        <v>151</v>
      </c>
      <c r="C17" s="39" t="s">
        <v>51</v>
      </c>
      <c r="D17" s="78" t="s">
        <v>152</v>
      </c>
      <c r="E17" s="86">
        <f>F17+G17+H17+I17+J17</f>
        <v>1</v>
      </c>
      <c r="F17" s="86"/>
      <c r="G17" s="86">
        <v>1</v>
      </c>
      <c r="H17" s="86"/>
      <c r="I17" s="86"/>
      <c r="J17" s="86"/>
      <c r="K17" s="19" t="s">
        <v>105</v>
      </c>
      <c r="L17" s="82" t="s">
        <v>119</v>
      </c>
      <c r="M17" s="22" t="s">
        <v>51</v>
      </c>
      <c r="N17" s="22" t="s">
        <v>149</v>
      </c>
      <c r="O17" s="22" t="s">
        <v>153</v>
      </c>
      <c r="P17" s="55">
        <v>99410048</v>
      </c>
      <c r="Q17" s="21" t="s">
        <v>154</v>
      </c>
      <c r="R17" s="102" t="s">
        <v>191</v>
      </c>
      <c r="S17" s="109">
        <v>1</v>
      </c>
      <c r="T17" s="109"/>
      <c r="U17" s="109"/>
      <c r="V17" s="21"/>
      <c r="W17" s="21"/>
      <c r="X17" s="21"/>
      <c r="Y17" s="21"/>
      <c r="Z17" s="21"/>
      <c r="AA17" s="21"/>
      <c r="AB17" s="21"/>
    </row>
    <row r="18" spans="1:28" ht="33" customHeight="1" x14ac:dyDescent="0.2">
      <c r="A18" s="127">
        <v>3</v>
      </c>
      <c r="B18" s="34" t="s">
        <v>176</v>
      </c>
      <c r="C18" s="29" t="s">
        <v>52</v>
      </c>
      <c r="D18" s="38" t="s">
        <v>177</v>
      </c>
      <c r="E18" s="86">
        <v>1</v>
      </c>
      <c r="F18" s="86"/>
      <c r="G18" s="86">
        <v>1</v>
      </c>
      <c r="H18" s="86"/>
      <c r="I18" s="86"/>
      <c r="J18" s="86"/>
      <c r="K18" s="19" t="s">
        <v>105</v>
      </c>
      <c r="L18" s="82" t="s">
        <v>119</v>
      </c>
      <c r="M18" s="39" t="s">
        <v>51</v>
      </c>
      <c r="N18" s="22" t="s">
        <v>149</v>
      </c>
      <c r="O18" s="22" t="s">
        <v>153</v>
      </c>
      <c r="P18" s="22"/>
      <c r="Q18" s="21" t="s">
        <v>170</v>
      </c>
      <c r="R18" s="102" t="s">
        <v>191</v>
      </c>
      <c r="S18" s="109">
        <v>1</v>
      </c>
      <c r="T18" s="109"/>
      <c r="U18" s="109"/>
      <c r="V18" s="21">
        <f ca="1">V18</f>
        <v>0</v>
      </c>
      <c r="W18" s="21"/>
      <c r="X18" s="21"/>
      <c r="Y18" s="21"/>
      <c r="Z18" s="21"/>
      <c r="AA18" s="21"/>
      <c r="AB18" s="21"/>
    </row>
    <row r="19" spans="1:28" ht="55.5" customHeight="1" x14ac:dyDescent="0.2">
      <c r="A19" s="127">
        <v>4</v>
      </c>
      <c r="B19" s="46" t="s">
        <v>179</v>
      </c>
      <c r="C19" s="39" t="s">
        <v>44</v>
      </c>
      <c r="D19" s="59" t="s">
        <v>180</v>
      </c>
      <c r="E19" s="86">
        <f>F19+G19+H19+I19+J19</f>
        <v>1</v>
      </c>
      <c r="F19" s="86"/>
      <c r="G19" s="86"/>
      <c r="H19" s="86">
        <v>1</v>
      </c>
      <c r="I19" s="86"/>
      <c r="J19" s="86"/>
      <c r="K19" s="110">
        <v>42786</v>
      </c>
      <c r="L19" s="111">
        <v>42786</v>
      </c>
      <c r="M19" s="48" t="s">
        <v>44</v>
      </c>
      <c r="N19" s="37" t="s">
        <v>149</v>
      </c>
      <c r="O19" s="37" t="s">
        <v>181</v>
      </c>
      <c r="P19" s="37"/>
      <c r="Q19" s="51" t="s">
        <v>182</v>
      </c>
      <c r="R19" s="112" t="s">
        <v>203</v>
      </c>
      <c r="S19" s="109">
        <v>1</v>
      </c>
      <c r="T19" s="109"/>
      <c r="U19" s="109"/>
      <c r="V19" s="51"/>
      <c r="W19" s="51"/>
      <c r="X19" s="51"/>
      <c r="Y19" s="51"/>
      <c r="Z19" s="51"/>
      <c r="AA19" s="51"/>
      <c r="AB19" s="51"/>
    </row>
    <row r="20" spans="1:28" ht="90" customHeight="1" x14ac:dyDescent="0.2">
      <c r="A20" s="85">
        <v>5</v>
      </c>
      <c r="B20" s="34" t="s">
        <v>107</v>
      </c>
      <c r="C20" s="26" t="s">
        <v>53</v>
      </c>
      <c r="D20" s="38" t="s">
        <v>108</v>
      </c>
      <c r="E20" s="86">
        <v>1</v>
      </c>
      <c r="F20" s="86"/>
      <c r="G20" s="86"/>
      <c r="H20" s="86">
        <v>1</v>
      </c>
      <c r="I20" s="86"/>
      <c r="J20" s="86"/>
      <c r="K20" s="19" t="s">
        <v>87</v>
      </c>
      <c r="L20" s="82" t="s">
        <v>109</v>
      </c>
      <c r="M20" s="55" t="s">
        <v>110</v>
      </c>
      <c r="N20" s="37" t="s">
        <v>111</v>
      </c>
      <c r="O20" s="37" t="s">
        <v>112</v>
      </c>
      <c r="P20" s="37" t="s">
        <v>113</v>
      </c>
      <c r="Q20" s="51" t="s">
        <v>114</v>
      </c>
      <c r="R20" s="113" t="s">
        <v>192</v>
      </c>
      <c r="S20" s="109">
        <v>1</v>
      </c>
      <c r="T20" s="109"/>
      <c r="U20" s="109"/>
      <c r="V20" s="51"/>
      <c r="W20" s="51"/>
      <c r="X20" s="51"/>
      <c r="Y20" s="51"/>
      <c r="Z20" s="51"/>
      <c r="AA20" s="51"/>
      <c r="AB20" s="51"/>
    </row>
    <row r="21" spans="1:28" ht="14.25" customHeight="1" x14ac:dyDescent="0.2">
      <c r="A21" s="127">
        <v>6</v>
      </c>
      <c r="B21" s="43" t="s">
        <v>60</v>
      </c>
      <c r="C21" s="56" t="s">
        <v>46</v>
      </c>
      <c r="D21" s="52" t="s">
        <v>61</v>
      </c>
      <c r="E21" s="86">
        <f>F21+G21+H21+I21+J21</f>
        <v>2</v>
      </c>
      <c r="F21" s="86"/>
      <c r="G21" s="86">
        <v>1</v>
      </c>
      <c r="H21" s="86">
        <v>1</v>
      </c>
      <c r="I21" s="86"/>
      <c r="J21" s="86"/>
      <c r="K21" s="82" t="s">
        <v>62</v>
      </c>
      <c r="L21" s="82" t="s">
        <v>63</v>
      </c>
      <c r="M21" s="55" t="s">
        <v>46</v>
      </c>
      <c r="N21" s="22" t="s">
        <v>42</v>
      </c>
      <c r="O21" s="22" t="s">
        <v>64</v>
      </c>
      <c r="P21" s="22">
        <v>95426556</v>
      </c>
      <c r="Q21" s="21" t="s">
        <v>65</v>
      </c>
      <c r="R21" s="102" t="s">
        <v>193</v>
      </c>
      <c r="S21" s="109">
        <v>2</v>
      </c>
      <c r="T21" s="109"/>
      <c r="U21" s="109"/>
      <c r="V21" s="21"/>
      <c r="W21" s="21"/>
      <c r="X21" s="21"/>
      <c r="Y21" s="21"/>
      <c r="Z21" s="21"/>
      <c r="AA21" s="21"/>
      <c r="AB21" s="21"/>
    </row>
    <row r="22" spans="1:28" ht="45.75" customHeight="1" x14ac:dyDescent="0.2">
      <c r="A22" s="127">
        <v>7</v>
      </c>
      <c r="B22" s="34" t="s">
        <v>135</v>
      </c>
      <c r="C22" s="47" t="s">
        <v>136</v>
      </c>
      <c r="D22" s="37" t="s">
        <v>137</v>
      </c>
      <c r="E22" s="86">
        <f>F22+G22+H22+I22+J22</f>
        <v>1</v>
      </c>
      <c r="F22" s="86">
        <v>1</v>
      </c>
      <c r="G22" s="86"/>
      <c r="H22" s="86"/>
      <c r="I22" s="86"/>
      <c r="J22" s="86"/>
      <c r="K22" s="114" t="s">
        <v>68</v>
      </c>
      <c r="L22" s="115" t="s">
        <v>138</v>
      </c>
      <c r="M22" s="43" t="s">
        <v>139</v>
      </c>
      <c r="N22" s="116" t="s">
        <v>43</v>
      </c>
      <c r="O22" s="116" t="s">
        <v>140</v>
      </c>
      <c r="P22" s="44">
        <v>99414545</v>
      </c>
      <c r="Q22" s="34" t="s">
        <v>190</v>
      </c>
      <c r="R22" s="41" t="s">
        <v>194</v>
      </c>
      <c r="S22" s="109">
        <v>1</v>
      </c>
      <c r="T22" s="109"/>
      <c r="U22" s="109"/>
      <c r="V22" s="34"/>
      <c r="W22" s="34"/>
      <c r="X22" s="34"/>
      <c r="Y22" s="34"/>
      <c r="Z22" s="34"/>
      <c r="AA22" s="34"/>
      <c r="AB22" s="34"/>
    </row>
    <row r="23" spans="1:28" ht="32.25" customHeight="1" x14ac:dyDescent="0.2">
      <c r="A23" s="127">
        <v>8</v>
      </c>
      <c r="B23" s="34" t="s">
        <v>164</v>
      </c>
      <c r="C23" s="56" t="s">
        <v>54</v>
      </c>
      <c r="D23" s="53" t="s">
        <v>165</v>
      </c>
      <c r="E23" s="86">
        <f t="shared" ref="E23" si="5">F23+G23+H23+I23+J23</f>
        <v>1</v>
      </c>
      <c r="F23" s="86"/>
      <c r="G23" s="86"/>
      <c r="H23" s="86">
        <v>1</v>
      </c>
      <c r="I23" s="86"/>
      <c r="J23" s="86"/>
      <c r="K23" s="19" t="s">
        <v>166</v>
      </c>
      <c r="L23" s="82" t="s">
        <v>119</v>
      </c>
      <c r="M23" s="22" t="s">
        <v>167</v>
      </c>
      <c r="N23" s="22" t="s">
        <v>168</v>
      </c>
      <c r="O23" s="22" t="s">
        <v>169</v>
      </c>
      <c r="P23" s="22">
        <v>94159291</v>
      </c>
      <c r="Q23" s="21" t="s">
        <v>170</v>
      </c>
      <c r="R23" s="102" t="s">
        <v>195</v>
      </c>
      <c r="S23" s="109">
        <v>1</v>
      </c>
      <c r="T23" s="109"/>
      <c r="U23" s="109"/>
      <c r="V23" s="21"/>
      <c r="W23" s="21"/>
      <c r="X23" s="21"/>
      <c r="Y23" s="21"/>
      <c r="Z23" s="21"/>
      <c r="AA23" s="21"/>
      <c r="AB23" s="21"/>
    </row>
    <row r="24" spans="1:28" s="18" customFormat="1" ht="90" customHeight="1" x14ac:dyDescent="0.2">
      <c r="A24" s="85">
        <v>9</v>
      </c>
      <c r="B24" s="34" t="s">
        <v>146</v>
      </c>
      <c r="C24" s="57" t="s">
        <v>55</v>
      </c>
      <c r="D24" s="37" t="s">
        <v>202</v>
      </c>
      <c r="E24" s="86">
        <v>2</v>
      </c>
      <c r="F24" s="86">
        <v>1</v>
      </c>
      <c r="G24" s="86">
        <v>1</v>
      </c>
      <c r="H24" s="86"/>
      <c r="I24" s="86"/>
      <c r="J24" s="86"/>
      <c r="K24" s="114" t="s">
        <v>105</v>
      </c>
      <c r="L24" s="115" t="s">
        <v>104</v>
      </c>
      <c r="M24" s="117" t="s">
        <v>147</v>
      </c>
      <c r="N24" s="32" t="s">
        <v>43</v>
      </c>
      <c r="O24" s="32" t="s">
        <v>148</v>
      </c>
      <c r="P24" s="32">
        <v>99416905</v>
      </c>
      <c r="Q24" s="51"/>
      <c r="R24" s="113" t="s">
        <v>196</v>
      </c>
      <c r="S24" s="109">
        <v>2</v>
      </c>
      <c r="T24" s="109"/>
      <c r="U24" s="109"/>
      <c r="V24" s="51"/>
      <c r="W24" s="51"/>
      <c r="X24" s="51"/>
      <c r="Y24" s="51"/>
      <c r="Z24" s="51"/>
      <c r="AA24" s="51"/>
      <c r="AB24" s="51"/>
    </row>
    <row r="25" spans="1:28" ht="14.25" customHeight="1" x14ac:dyDescent="0.2">
      <c r="A25" s="127">
        <f>+A24+1</f>
        <v>10</v>
      </c>
      <c r="B25" s="43" t="s">
        <v>80</v>
      </c>
      <c r="C25" s="56" t="s">
        <v>56</v>
      </c>
      <c r="D25" s="52" t="s">
        <v>81</v>
      </c>
      <c r="E25" s="86">
        <v>1</v>
      </c>
      <c r="F25" s="86"/>
      <c r="G25" s="86">
        <v>1</v>
      </c>
      <c r="H25" s="86"/>
      <c r="I25" s="86"/>
      <c r="J25" s="86"/>
      <c r="K25" s="82" t="s">
        <v>82</v>
      </c>
      <c r="L25" s="82" t="s">
        <v>63</v>
      </c>
      <c r="M25" s="55" t="s">
        <v>56</v>
      </c>
      <c r="N25" s="22" t="s">
        <v>42</v>
      </c>
      <c r="O25" s="22" t="s">
        <v>83</v>
      </c>
      <c r="P25" s="22">
        <v>95419131</v>
      </c>
      <c r="Q25" s="21" t="s">
        <v>65</v>
      </c>
      <c r="R25" s="102" t="s">
        <v>211</v>
      </c>
      <c r="S25" s="118">
        <v>1</v>
      </c>
      <c r="T25" s="109"/>
      <c r="U25" s="109"/>
      <c r="V25" s="21"/>
      <c r="W25" s="21"/>
      <c r="X25" s="21"/>
      <c r="Y25" s="21"/>
      <c r="Z25" s="21"/>
      <c r="AA25" s="21"/>
      <c r="AB25" s="21"/>
    </row>
    <row r="26" spans="1:28" ht="21" customHeight="1" x14ac:dyDescent="0.2">
      <c r="A26" s="127">
        <f t="shared" ref="A26:A40" si="6">+A25+1</f>
        <v>11</v>
      </c>
      <c r="B26" s="43" t="s">
        <v>75</v>
      </c>
      <c r="C26" s="56" t="s">
        <v>47</v>
      </c>
      <c r="D26" s="52" t="s">
        <v>76</v>
      </c>
      <c r="E26" s="86">
        <f>F26+G26+H26+I26+J26</f>
        <v>1</v>
      </c>
      <c r="F26" s="86"/>
      <c r="G26" s="86"/>
      <c r="H26" s="86">
        <v>1</v>
      </c>
      <c r="I26" s="86"/>
      <c r="J26" s="86"/>
      <c r="K26" s="82" t="s">
        <v>77</v>
      </c>
      <c r="L26" s="82" t="s">
        <v>63</v>
      </c>
      <c r="M26" s="55" t="s">
        <v>72</v>
      </c>
      <c r="N26" s="22" t="s">
        <v>78</v>
      </c>
      <c r="O26" s="22" t="s">
        <v>79</v>
      </c>
      <c r="P26" s="22">
        <v>95411657</v>
      </c>
      <c r="Q26" s="21" t="s">
        <v>65</v>
      </c>
      <c r="R26" s="102" t="s">
        <v>212</v>
      </c>
      <c r="S26" s="118">
        <v>1</v>
      </c>
      <c r="T26" s="109"/>
      <c r="U26" s="109"/>
      <c r="V26" s="21"/>
      <c r="W26" s="21"/>
      <c r="X26" s="21"/>
      <c r="Y26" s="21"/>
      <c r="Z26" s="21"/>
      <c r="AA26" s="21"/>
      <c r="AB26" s="21"/>
    </row>
    <row r="27" spans="1:28" ht="20.25" customHeight="1" x14ac:dyDescent="0.2">
      <c r="A27" s="127">
        <f t="shared" si="6"/>
        <v>12</v>
      </c>
      <c r="B27" s="43" t="s">
        <v>209</v>
      </c>
      <c r="C27" s="58" t="s">
        <v>123</v>
      </c>
      <c r="D27" s="37" t="s">
        <v>124</v>
      </c>
      <c r="E27" s="86">
        <v>1</v>
      </c>
      <c r="F27" s="86"/>
      <c r="G27" s="86">
        <v>1</v>
      </c>
      <c r="H27" s="86"/>
      <c r="I27" s="86"/>
      <c r="J27" s="86"/>
      <c r="K27" s="19" t="s">
        <v>62</v>
      </c>
      <c r="L27" s="82" t="s">
        <v>63</v>
      </c>
      <c r="M27" s="36" t="s">
        <v>106</v>
      </c>
      <c r="N27" s="37" t="s">
        <v>125</v>
      </c>
      <c r="O27" s="37" t="s">
        <v>126</v>
      </c>
      <c r="P27" s="37">
        <v>99414943</v>
      </c>
      <c r="Q27" s="51" t="s">
        <v>131</v>
      </c>
      <c r="R27" s="32" t="s">
        <v>210</v>
      </c>
      <c r="S27" s="109">
        <v>1</v>
      </c>
      <c r="T27" s="109"/>
      <c r="U27" s="109"/>
      <c r="V27" s="51"/>
      <c r="W27" s="51"/>
      <c r="X27" s="51"/>
      <c r="Y27" s="51"/>
      <c r="Z27" s="51"/>
      <c r="AA27" s="51"/>
      <c r="AB27" s="51"/>
    </row>
    <row r="28" spans="1:28" ht="14.25" customHeight="1" x14ac:dyDescent="0.2">
      <c r="A28" s="127">
        <f t="shared" si="6"/>
        <v>13</v>
      </c>
      <c r="B28" s="43" t="s">
        <v>90</v>
      </c>
      <c r="C28" s="59" t="s">
        <v>91</v>
      </c>
      <c r="D28" s="38" t="s">
        <v>92</v>
      </c>
      <c r="E28" s="86">
        <v>1</v>
      </c>
      <c r="F28" s="86"/>
      <c r="G28" s="86"/>
      <c r="H28" s="86"/>
      <c r="I28" s="86"/>
      <c r="J28" s="86">
        <v>1</v>
      </c>
      <c r="K28" s="82" t="s">
        <v>93</v>
      </c>
      <c r="L28" s="82" t="s">
        <v>94</v>
      </c>
      <c r="M28" s="55" t="s">
        <v>95</v>
      </c>
      <c r="N28" s="22" t="s">
        <v>96</v>
      </c>
      <c r="O28" s="22" t="s">
        <v>97</v>
      </c>
      <c r="P28" s="22">
        <v>95426789</v>
      </c>
      <c r="Q28" s="21" t="s">
        <v>65</v>
      </c>
      <c r="R28" s="102" t="s">
        <v>197</v>
      </c>
      <c r="S28" s="109">
        <v>1</v>
      </c>
      <c r="T28" s="109"/>
      <c r="U28" s="109"/>
      <c r="V28" s="21"/>
      <c r="W28" s="21"/>
      <c r="X28" s="21"/>
      <c r="Y28" s="21"/>
      <c r="Z28" s="21"/>
      <c r="AA28" s="21"/>
      <c r="AB28" s="21"/>
    </row>
    <row r="29" spans="1:28" s="33" customFormat="1" ht="23.25" customHeight="1" x14ac:dyDescent="0.2">
      <c r="A29" s="127">
        <f t="shared" si="6"/>
        <v>14</v>
      </c>
      <c r="B29" s="44" t="s">
        <v>115</v>
      </c>
      <c r="C29" s="60" t="s">
        <v>116</v>
      </c>
      <c r="D29" s="37" t="s">
        <v>117</v>
      </c>
      <c r="E29" s="20">
        <v>2</v>
      </c>
      <c r="F29" s="20"/>
      <c r="G29" s="20">
        <v>1</v>
      </c>
      <c r="H29" s="20">
        <v>1</v>
      </c>
      <c r="I29" s="20"/>
      <c r="J29" s="20"/>
      <c r="K29" s="82" t="s">
        <v>118</v>
      </c>
      <c r="L29" s="82" t="s">
        <v>119</v>
      </c>
      <c r="M29" s="22" t="s">
        <v>120</v>
      </c>
      <c r="N29" s="22" t="s">
        <v>121</v>
      </c>
      <c r="O29" s="22" t="s">
        <v>122</v>
      </c>
      <c r="P29" s="22"/>
      <c r="Q29" s="51" t="s">
        <v>131</v>
      </c>
      <c r="R29" s="39" t="s">
        <v>220</v>
      </c>
      <c r="S29" s="25">
        <v>2</v>
      </c>
      <c r="T29" s="119"/>
      <c r="U29" s="25"/>
      <c r="V29" s="22"/>
      <c r="W29" s="22"/>
      <c r="X29" s="22"/>
      <c r="Y29" s="22"/>
      <c r="Z29" s="22"/>
      <c r="AA29" s="22"/>
      <c r="AB29" s="22"/>
    </row>
    <row r="30" spans="1:28" ht="20.25" customHeight="1" x14ac:dyDescent="0.2">
      <c r="A30" s="127">
        <f t="shared" si="6"/>
        <v>15</v>
      </c>
      <c r="B30" s="43" t="s">
        <v>98</v>
      </c>
      <c r="C30" s="59" t="s">
        <v>99</v>
      </c>
      <c r="D30" s="38" t="s">
        <v>100</v>
      </c>
      <c r="E30" s="86">
        <v>2</v>
      </c>
      <c r="F30" s="86"/>
      <c r="G30" s="86"/>
      <c r="H30" s="86">
        <v>1</v>
      </c>
      <c r="I30" s="86"/>
      <c r="J30" s="86">
        <v>1</v>
      </c>
      <c r="K30" s="82" t="s">
        <v>101</v>
      </c>
      <c r="L30" s="82" t="s">
        <v>94</v>
      </c>
      <c r="M30" s="55" t="s">
        <v>102</v>
      </c>
      <c r="N30" s="22" t="s">
        <v>96</v>
      </c>
      <c r="O30" s="22" t="s">
        <v>103</v>
      </c>
      <c r="P30" s="22">
        <v>99418589</v>
      </c>
      <c r="Q30" s="21" t="s">
        <v>65</v>
      </c>
      <c r="R30" s="102" t="s">
        <v>204</v>
      </c>
      <c r="S30" s="109">
        <v>2</v>
      </c>
      <c r="T30" s="109"/>
      <c r="U30" s="109"/>
      <c r="V30" s="21"/>
      <c r="W30" s="21"/>
      <c r="X30" s="21"/>
      <c r="Y30" s="21"/>
      <c r="Z30" s="21"/>
      <c r="AA30" s="21"/>
      <c r="AB30" s="21"/>
    </row>
    <row r="31" spans="1:28" ht="22.5" customHeight="1" x14ac:dyDescent="0.2">
      <c r="A31" s="127">
        <f t="shared" si="6"/>
        <v>16</v>
      </c>
      <c r="B31" s="34" t="s">
        <v>171</v>
      </c>
      <c r="C31" s="56" t="s">
        <v>172</v>
      </c>
      <c r="D31" s="32" t="s">
        <v>173</v>
      </c>
      <c r="E31" s="86">
        <f t="shared" ref="E31" si="7">F31+G31+H31+I31+J31</f>
        <v>3</v>
      </c>
      <c r="F31" s="86"/>
      <c r="G31" s="86">
        <v>1</v>
      </c>
      <c r="H31" s="86"/>
      <c r="I31" s="86">
        <v>1</v>
      </c>
      <c r="J31" s="86">
        <v>1</v>
      </c>
      <c r="K31" s="19" t="s">
        <v>93</v>
      </c>
      <c r="L31" s="82" t="s">
        <v>119</v>
      </c>
      <c r="M31" s="39" t="s">
        <v>174</v>
      </c>
      <c r="N31" s="22" t="s">
        <v>121</v>
      </c>
      <c r="O31" s="22" t="s">
        <v>175</v>
      </c>
      <c r="P31" s="22"/>
      <c r="Q31" s="21" t="s">
        <v>170</v>
      </c>
      <c r="R31" s="102" t="s">
        <v>213</v>
      </c>
      <c r="S31" s="109">
        <v>3</v>
      </c>
      <c r="T31" s="109"/>
      <c r="U31" s="109"/>
      <c r="V31" s="21"/>
      <c r="W31" s="21"/>
      <c r="X31" s="21"/>
      <c r="Y31" s="21"/>
      <c r="Z31" s="21"/>
      <c r="AA31" s="21"/>
      <c r="AB31" s="21"/>
    </row>
    <row r="32" spans="1:28" ht="23.25" customHeight="1" x14ac:dyDescent="0.2">
      <c r="A32" s="127">
        <f t="shared" si="6"/>
        <v>17</v>
      </c>
      <c r="B32" s="120" t="s">
        <v>198</v>
      </c>
      <c r="C32" s="58" t="s">
        <v>127</v>
      </c>
      <c r="D32" s="37" t="s">
        <v>124</v>
      </c>
      <c r="E32" s="86">
        <v>1</v>
      </c>
      <c r="F32" s="86"/>
      <c r="G32" s="86">
        <v>1</v>
      </c>
      <c r="H32" s="86"/>
      <c r="I32" s="86"/>
      <c r="J32" s="86"/>
      <c r="K32" s="19" t="s">
        <v>128</v>
      </c>
      <c r="L32" s="82" t="s">
        <v>119</v>
      </c>
      <c r="M32" s="36" t="s">
        <v>106</v>
      </c>
      <c r="N32" s="37" t="s">
        <v>129</v>
      </c>
      <c r="O32" s="37" t="s">
        <v>130</v>
      </c>
      <c r="P32" s="37"/>
      <c r="Q32" s="51" t="s">
        <v>131</v>
      </c>
      <c r="R32" s="32" t="s">
        <v>210</v>
      </c>
      <c r="S32" s="109">
        <v>1</v>
      </c>
      <c r="T32" s="109"/>
      <c r="U32" s="109"/>
      <c r="V32" s="51"/>
      <c r="W32" s="51"/>
      <c r="X32" s="51"/>
      <c r="Y32" s="51"/>
      <c r="Z32" s="51"/>
      <c r="AA32" s="51"/>
      <c r="AB32" s="51"/>
    </row>
    <row r="33" spans="1:28" ht="47.25" customHeight="1" x14ac:dyDescent="0.2">
      <c r="A33" s="127">
        <f t="shared" si="6"/>
        <v>18</v>
      </c>
      <c r="B33" s="43" t="s">
        <v>132</v>
      </c>
      <c r="C33" s="61" t="s">
        <v>57</v>
      </c>
      <c r="D33" s="37" t="s">
        <v>217</v>
      </c>
      <c r="E33" s="86">
        <v>3</v>
      </c>
      <c r="F33" s="86">
        <v>1</v>
      </c>
      <c r="G33" s="86">
        <v>1</v>
      </c>
      <c r="H33" s="86">
        <v>1</v>
      </c>
      <c r="I33" s="86"/>
      <c r="J33" s="86"/>
      <c r="K33" s="110">
        <v>42835</v>
      </c>
      <c r="L33" s="111">
        <v>43009</v>
      </c>
      <c r="M33" s="121" t="s">
        <v>133</v>
      </c>
      <c r="N33" s="37" t="s">
        <v>121</v>
      </c>
      <c r="O33" s="37" t="s">
        <v>218</v>
      </c>
      <c r="P33" s="37"/>
      <c r="Q33" s="51" t="s">
        <v>134</v>
      </c>
      <c r="R33" s="112" t="s">
        <v>219</v>
      </c>
      <c r="S33" s="109">
        <v>3</v>
      </c>
      <c r="T33" s="109"/>
      <c r="U33" s="109"/>
      <c r="V33" s="51"/>
      <c r="W33" s="51"/>
      <c r="X33" s="51"/>
      <c r="Y33" s="51"/>
      <c r="Z33" s="51"/>
      <c r="AA33" s="51"/>
      <c r="AB33" s="51"/>
    </row>
    <row r="34" spans="1:28" ht="103.5" customHeight="1" x14ac:dyDescent="0.2">
      <c r="A34" s="127">
        <f t="shared" si="6"/>
        <v>19</v>
      </c>
      <c r="B34" s="27" t="s">
        <v>183</v>
      </c>
      <c r="C34" s="29" t="s">
        <v>58</v>
      </c>
      <c r="D34" s="22" t="s">
        <v>184</v>
      </c>
      <c r="E34" s="86">
        <v>3</v>
      </c>
      <c r="F34" s="86"/>
      <c r="G34" s="86">
        <v>1</v>
      </c>
      <c r="H34" s="86"/>
      <c r="I34" s="86">
        <v>1</v>
      </c>
      <c r="J34" s="86">
        <v>1</v>
      </c>
      <c r="K34" s="19" t="s">
        <v>178</v>
      </c>
      <c r="L34" s="19" t="s">
        <v>119</v>
      </c>
      <c r="M34" s="39" t="s">
        <v>50</v>
      </c>
      <c r="N34" s="32" t="s">
        <v>185</v>
      </c>
      <c r="O34" s="32" t="s">
        <v>186</v>
      </c>
      <c r="P34" s="32"/>
      <c r="Q34" s="113" t="s">
        <v>154</v>
      </c>
      <c r="R34" s="113" t="s">
        <v>214</v>
      </c>
      <c r="S34" s="109">
        <v>3</v>
      </c>
      <c r="T34" s="109"/>
      <c r="U34" s="109"/>
      <c r="V34" s="51"/>
      <c r="W34" s="51"/>
      <c r="X34" s="51"/>
      <c r="Y34" s="51"/>
      <c r="Z34" s="51"/>
      <c r="AA34" s="51"/>
      <c r="AB34" s="51"/>
    </row>
    <row r="35" spans="1:28" ht="54" customHeight="1" x14ac:dyDescent="0.2">
      <c r="A35" s="127">
        <f t="shared" si="6"/>
        <v>20</v>
      </c>
      <c r="B35" s="39" t="s">
        <v>187</v>
      </c>
      <c r="C35" s="28" t="s">
        <v>59</v>
      </c>
      <c r="D35" s="22" t="s">
        <v>188</v>
      </c>
      <c r="E35" s="86">
        <v>1</v>
      </c>
      <c r="F35" s="86"/>
      <c r="G35" s="86">
        <v>1</v>
      </c>
      <c r="H35" s="86"/>
      <c r="I35" s="86"/>
      <c r="J35" s="86"/>
      <c r="K35" s="19" t="s">
        <v>189</v>
      </c>
      <c r="L35" s="19" t="s">
        <v>119</v>
      </c>
      <c r="M35" s="39" t="s">
        <v>59</v>
      </c>
      <c r="N35" s="32" t="s">
        <v>42</v>
      </c>
      <c r="O35" s="32" t="s">
        <v>215</v>
      </c>
      <c r="P35" s="32">
        <v>99425727</v>
      </c>
      <c r="Q35" s="113" t="s">
        <v>199</v>
      </c>
      <c r="R35" s="113" t="s">
        <v>216</v>
      </c>
      <c r="S35" s="109">
        <v>1</v>
      </c>
      <c r="T35" s="109"/>
      <c r="U35" s="109"/>
      <c r="V35" s="51"/>
      <c r="W35" s="51"/>
      <c r="X35" s="51"/>
      <c r="Y35" s="51"/>
      <c r="Z35" s="51"/>
      <c r="AA35" s="51"/>
      <c r="AB35" s="51"/>
    </row>
    <row r="36" spans="1:28" s="31" customFormat="1" ht="15.75" customHeight="1" x14ac:dyDescent="0.2">
      <c r="A36" s="127">
        <f t="shared" si="6"/>
        <v>21</v>
      </c>
      <c r="B36" s="64" t="s">
        <v>66</v>
      </c>
      <c r="C36" s="65" t="s">
        <v>67</v>
      </c>
      <c r="D36" s="46" t="s">
        <v>61</v>
      </c>
      <c r="E36" s="79">
        <f>F36+G36+H36+I36+J36</f>
        <v>2</v>
      </c>
      <c r="F36" s="79"/>
      <c r="G36" s="79">
        <v>2</v>
      </c>
      <c r="H36" s="79"/>
      <c r="I36" s="79"/>
      <c r="J36" s="79"/>
      <c r="K36" s="122" t="s">
        <v>68</v>
      </c>
      <c r="L36" s="122" t="s">
        <v>63</v>
      </c>
      <c r="M36" s="55" t="str">
        <f>+C36</f>
        <v>Зоноозын өвчин судлалын төв</v>
      </c>
      <c r="N36" s="55" t="s">
        <v>42</v>
      </c>
      <c r="O36" s="55" t="s">
        <v>69</v>
      </c>
      <c r="P36" s="55"/>
      <c r="Q36" s="123" t="s">
        <v>65</v>
      </c>
      <c r="R36" s="80" t="s">
        <v>205</v>
      </c>
      <c r="S36" s="118">
        <v>2</v>
      </c>
      <c r="T36" s="109"/>
      <c r="U36" s="109"/>
      <c r="V36" s="30"/>
      <c r="W36" s="30"/>
      <c r="X36" s="30"/>
      <c r="Y36" s="30"/>
      <c r="Z36" s="30"/>
      <c r="AA36" s="30"/>
      <c r="AB36" s="30"/>
    </row>
    <row r="37" spans="1:28" s="31" customFormat="1" ht="15.75" customHeight="1" x14ac:dyDescent="0.2">
      <c r="A37" s="127">
        <f t="shared" si="6"/>
        <v>22</v>
      </c>
      <c r="B37" s="64" t="s">
        <v>84</v>
      </c>
      <c r="C37" s="66" t="s">
        <v>85</v>
      </c>
      <c r="D37" s="55" t="s">
        <v>86</v>
      </c>
      <c r="E37" s="79">
        <f>F37+G37+H37+I37+J37</f>
        <v>2</v>
      </c>
      <c r="F37" s="79"/>
      <c r="G37" s="79">
        <v>1</v>
      </c>
      <c r="H37" s="79">
        <v>1</v>
      </c>
      <c r="I37" s="79"/>
      <c r="J37" s="79"/>
      <c r="K37" s="122" t="s">
        <v>87</v>
      </c>
      <c r="L37" s="122" t="s">
        <v>63</v>
      </c>
      <c r="M37" s="55" t="s">
        <v>88</v>
      </c>
      <c r="N37" s="55" t="s">
        <v>42</v>
      </c>
      <c r="O37" s="55" t="s">
        <v>89</v>
      </c>
      <c r="P37" s="55">
        <v>94396882</v>
      </c>
      <c r="Q37" s="123" t="s">
        <v>65</v>
      </c>
      <c r="R37" s="80" t="s">
        <v>207</v>
      </c>
      <c r="S37" s="118">
        <v>2</v>
      </c>
      <c r="T37" s="109"/>
      <c r="U37" s="109"/>
      <c r="V37" s="30"/>
      <c r="W37" s="30"/>
      <c r="X37" s="30"/>
      <c r="Y37" s="30"/>
      <c r="Z37" s="30"/>
      <c r="AA37" s="30"/>
      <c r="AB37" s="30"/>
    </row>
    <row r="38" spans="1:28" ht="24" customHeight="1" x14ac:dyDescent="0.2">
      <c r="A38" s="127">
        <f t="shared" si="6"/>
        <v>23</v>
      </c>
      <c r="B38" s="34" t="s">
        <v>141</v>
      </c>
      <c r="C38" s="57" t="s">
        <v>142</v>
      </c>
      <c r="D38" s="37" t="s">
        <v>143</v>
      </c>
      <c r="E38" s="86">
        <v>1</v>
      </c>
      <c r="F38" s="86">
        <v>1</v>
      </c>
      <c r="G38" s="86"/>
      <c r="H38" s="86"/>
      <c r="I38" s="86"/>
      <c r="J38" s="86"/>
      <c r="K38" s="114" t="s">
        <v>68</v>
      </c>
      <c r="L38" s="115" t="s">
        <v>138</v>
      </c>
      <c r="M38" s="117" t="s">
        <v>142</v>
      </c>
      <c r="N38" s="32" t="s">
        <v>144</v>
      </c>
      <c r="O38" s="32" t="s">
        <v>145</v>
      </c>
      <c r="P38" s="37">
        <v>89113401</v>
      </c>
      <c r="Q38" s="51" t="s">
        <v>150</v>
      </c>
      <c r="R38" s="113" t="s">
        <v>208</v>
      </c>
      <c r="S38" s="109">
        <v>1</v>
      </c>
      <c r="T38" s="109"/>
      <c r="U38" s="109"/>
      <c r="V38" s="51"/>
      <c r="W38" s="51"/>
      <c r="X38" s="51"/>
      <c r="Y38" s="51"/>
      <c r="Z38" s="51"/>
      <c r="AA38" s="51"/>
      <c r="AB38" s="51"/>
    </row>
    <row r="39" spans="1:28" ht="21" customHeight="1" x14ac:dyDescent="0.2">
      <c r="A39" s="127">
        <f t="shared" si="6"/>
        <v>24</v>
      </c>
      <c r="B39" s="41" t="s">
        <v>155</v>
      </c>
      <c r="C39" s="62" t="s">
        <v>156</v>
      </c>
      <c r="D39" s="37" t="s">
        <v>157</v>
      </c>
      <c r="E39" s="86">
        <f t="shared" ref="E39:E40" si="8">F39+G39+H39+I39+J39</f>
        <v>1</v>
      </c>
      <c r="F39" s="86">
        <v>1</v>
      </c>
      <c r="G39" s="86"/>
      <c r="H39" s="86"/>
      <c r="I39" s="86"/>
      <c r="J39" s="86"/>
      <c r="K39" s="19" t="s">
        <v>158</v>
      </c>
      <c r="L39" s="82" t="s">
        <v>119</v>
      </c>
      <c r="M39" s="40" t="s">
        <v>156</v>
      </c>
      <c r="N39" s="22" t="s">
        <v>149</v>
      </c>
      <c r="O39" s="22" t="s">
        <v>159</v>
      </c>
      <c r="P39" s="55">
        <v>99429315</v>
      </c>
      <c r="Q39" s="21" t="s">
        <v>154</v>
      </c>
      <c r="R39" s="102" t="s">
        <v>200</v>
      </c>
      <c r="S39" s="109">
        <v>1</v>
      </c>
      <c r="T39" s="109"/>
      <c r="U39" s="109"/>
      <c r="V39" s="21"/>
      <c r="W39" s="21"/>
      <c r="X39" s="21"/>
      <c r="Y39" s="21"/>
      <c r="Z39" s="21"/>
      <c r="AA39" s="21"/>
      <c r="AB39" s="21"/>
    </row>
    <row r="40" spans="1:28" ht="21" customHeight="1" x14ac:dyDescent="0.2">
      <c r="A40" s="127">
        <f t="shared" si="6"/>
        <v>25</v>
      </c>
      <c r="B40" s="63" t="s">
        <v>160</v>
      </c>
      <c r="C40" s="56" t="s">
        <v>161</v>
      </c>
      <c r="D40" s="37" t="s">
        <v>162</v>
      </c>
      <c r="E40" s="86">
        <f t="shared" si="8"/>
        <v>1</v>
      </c>
      <c r="F40" s="86">
        <v>1</v>
      </c>
      <c r="G40" s="86"/>
      <c r="H40" s="86"/>
      <c r="I40" s="86"/>
      <c r="J40" s="86"/>
      <c r="K40" s="19" t="s">
        <v>158</v>
      </c>
      <c r="L40" s="82" t="s">
        <v>119</v>
      </c>
      <c r="M40" s="22" t="s">
        <v>161</v>
      </c>
      <c r="N40" s="22" t="s">
        <v>149</v>
      </c>
      <c r="O40" s="22" t="s">
        <v>163</v>
      </c>
      <c r="P40" s="55">
        <v>99428281</v>
      </c>
      <c r="Q40" s="21" t="s">
        <v>154</v>
      </c>
      <c r="R40" s="102" t="s">
        <v>201</v>
      </c>
      <c r="S40" s="109">
        <v>1</v>
      </c>
      <c r="T40" s="109"/>
      <c r="U40" s="109"/>
      <c r="V40" s="21"/>
      <c r="W40" s="21"/>
      <c r="X40" s="21"/>
      <c r="Y40" s="21"/>
      <c r="Z40" s="21"/>
      <c r="AA40" s="21"/>
      <c r="AB40" s="21"/>
    </row>
    <row r="41" spans="1:28" s="16" customFormat="1" ht="12.75" x14ac:dyDescent="0.2">
      <c r="A41" s="87"/>
      <c r="B41" s="128" t="s">
        <v>7</v>
      </c>
      <c r="C41" s="129"/>
      <c r="D41" s="130"/>
      <c r="E41" s="88">
        <f t="shared" ref="E41:J41" si="9">SUM(E16:E40)</f>
        <v>37</v>
      </c>
      <c r="F41" s="88">
        <f t="shared" si="9"/>
        <v>6</v>
      </c>
      <c r="G41" s="88">
        <f t="shared" si="9"/>
        <v>15</v>
      </c>
      <c r="H41" s="88">
        <f t="shared" si="9"/>
        <v>10</v>
      </c>
      <c r="I41" s="88">
        <f t="shared" si="9"/>
        <v>2</v>
      </c>
      <c r="J41" s="88">
        <f t="shared" si="9"/>
        <v>4</v>
      </c>
      <c r="K41" s="89"/>
      <c r="L41" s="89"/>
      <c r="M41" s="87"/>
      <c r="N41" s="87"/>
      <c r="O41" s="87"/>
      <c r="P41" s="87"/>
      <c r="Q41" s="87"/>
      <c r="R41" s="87"/>
      <c r="S41" s="88">
        <f>SUM(S16:S40)</f>
        <v>37</v>
      </c>
      <c r="T41" s="88">
        <f>SUM(T16:T40)</f>
        <v>0</v>
      </c>
      <c r="U41" s="88">
        <f>SUM(U16:U40)</f>
        <v>0</v>
      </c>
      <c r="V41" s="90"/>
      <c r="W41" s="90">
        <f t="shared" ref="W41:AB41" si="10">SUM(W16:W40)</f>
        <v>0</v>
      </c>
      <c r="X41" s="91">
        <f t="shared" si="10"/>
        <v>0</v>
      </c>
      <c r="Y41" s="90">
        <f t="shared" si="10"/>
        <v>0</v>
      </c>
      <c r="Z41" s="90">
        <f t="shared" si="10"/>
        <v>0</v>
      </c>
      <c r="AA41" s="90">
        <f t="shared" si="10"/>
        <v>0</v>
      </c>
      <c r="AB41" s="90">
        <f t="shared" si="10"/>
        <v>0</v>
      </c>
    </row>
    <row r="42" spans="1:28" s="16" customFormat="1" ht="11.25" customHeight="1" x14ac:dyDescent="0.2">
      <c r="A42" s="87"/>
      <c r="B42" s="128" t="s">
        <v>36</v>
      </c>
      <c r="C42" s="129"/>
      <c r="D42" s="130"/>
      <c r="E42" s="92">
        <f>E14+E41</f>
        <v>40</v>
      </c>
      <c r="F42" s="92">
        <f t="shared" ref="F42:J42" si="11">F14+F41</f>
        <v>6</v>
      </c>
      <c r="G42" s="92">
        <f t="shared" si="11"/>
        <v>16</v>
      </c>
      <c r="H42" s="92">
        <f t="shared" si="11"/>
        <v>10</v>
      </c>
      <c r="I42" s="92">
        <f t="shared" si="11"/>
        <v>2</v>
      </c>
      <c r="J42" s="92">
        <f t="shared" si="11"/>
        <v>6</v>
      </c>
      <c r="K42" s="93"/>
      <c r="L42" s="93"/>
      <c r="M42" s="87"/>
      <c r="N42" s="87"/>
      <c r="O42" s="87"/>
      <c r="P42" s="87"/>
      <c r="Q42" s="87"/>
      <c r="R42" s="87"/>
      <c r="S42" s="92">
        <f>S14+S41</f>
        <v>40</v>
      </c>
      <c r="T42" s="87"/>
      <c r="U42" s="87"/>
      <c r="V42" s="87"/>
      <c r="W42" s="87"/>
      <c r="X42" s="87"/>
      <c r="Y42" s="87"/>
      <c r="Z42" s="87"/>
      <c r="AA42" s="87"/>
      <c r="AB42" s="87"/>
    </row>
    <row r="44" spans="1:28" ht="12.75" customHeight="1" x14ac:dyDescent="0.2">
      <c r="A44" s="7"/>
      <c r="E44" s="12"/>
      <c r="F44" s="12"/>
      <c r="G44" s="12"/>
      <c r="H44" s="12"/>
      <c r="I44" s="12"/>
      <c r="J44" s="12"/>
      <c r="K44" s="76"/>
      <c r="L44" s="76"/>
      <c r="M44" s="12"/>
      <c r="N44" s="12"/>
      <c r="O44" s="8"/>
      <c r="P44" s="8"/>
      <c r="Q44" s="12"/>
      <c r="R44" s="12"/>
      <c r="S44" s="12"/>
      <c r="T44" s="12"/>
      <c r="U44" s="12"/>
      <c r="V44" s="12"/>
      <c r="W44" s="12"/>
      <c r="X44" s="12"/>
      <c r="Y44" s="12"/>
    </row>
    <row r="45" spans="1:28" ht="12.75" x14ac:dyDescent="0.2">
      <c r="A45" s="8"/>
      <c r="C45" s="8"/>
      <c r="D45" s="54"/>
      <c r="E45" s="69"/>
      <c r="F45" s="69"/>
      <c r="G45" s="69"/>
      <c r="H45" s="69"/>
      <c r="I45" s="69"/>
      <c r="J45" s="8"/>
      <c r="K45" s="76"/>
      <c r="L45" s="76"/>
      <c r="M45" s="12"/>
      <c r="N45" s="12"/>
      <c r="O45" s="12"/>
      <c r="P45" s="12"/>
      <c r="Q45" s="169"/>
      <c r="R45" s="169"/>
      <c r="S45" s="13"/>
      <c r="T45" s="13"/>
      <c r="U45" s="13"/>
      <c r="V45" s="13"/>
      <c r="W45" s="13"/>
      <c r="X45" s="13"/>
      <c r="Y45" s="13"/>
    </row>
    <row r="46" spans="1:28" ht="12.75" x14ac:dyDescent="0.2">
      <c r="A46" s="7"/>
      <c r="C46" s="8"/>
      <c r="E46" s="12"/>
      <c r="F46" s="12"/>
      <c r="G46" s="12"/>
      <c r="J46" s="8"/>
      <c r="K46" s="76"/>
      <c r="L46" s="76"/>
      <c r="M46" s="12"/>
      <c r="N46" s="12"/>
      <c r="O46" s="12"/>
      <c r="P46" s="12"/>
      <c r="Q46" s="12"/>
      <c r="R46" s="12"/>
      <c r="S46" s="12"/>
      <c r="T46" s="12"/>
      <c r="U46" s="12"/>
      <c r="V46" s="12"/>
      <c r="W46" s="12"/>
      <c r="X46" s="12"/>
      <c r="Y46" s="12"/>
    </row>
    <row r="47" spans="1:28" ht="12.75" x14ac:dyDescent="0.2">
      <c r="A47" s="8"/>
      <c r="C47" s="8"/>
      <c r="D47" s="54"/>
      <c r="E47" s="69"/>
      <c r="F47" s="69"/>
      <c r="G47" s="69"/>
      <c r="H47" s="69"/>
      <c r="I47" s="69"/>
      <c r="J47" s="8"/>
      <c r="K47" s="76"/>
      <c r="L47" s="76"/>
      <c r="M47" s="12"/>
      <c r="N47" s="12"/>
      <c r="O47" s="12"/>
      <c r="P47" s="12"/>
      <c r="Q47" s="169"/>
      <c r="R47" s="169"/>
      <c r="S47" s="13"/>
      <c r="T47" s="13"/>
      <c r="U47" s="13"/>
      <c r="V47" s="13"/>
      <c r="W47" s="13"/>
      <c r="X47" s="13"/>
      <c r="Y47" s="13"/>
    </row>
    <row r="48" spans="1:28" ht="12.75" x14ac:dyDescent="0.2">
      <c r="A48" s="8"/>
      <c r="C48" s="8"/>
      <c r="E48" s="8"/>
      <c r="F48" s="8"/>
      <c r="G48" s="8"/>
      <c r="H48" s="8"/>
      <c r="I48" s="8"/>
      <c r="J48" s="8"/>
      <c r="K48" s="76"/>
      <c r="L48" s="76"/>
      <c r="M48" s="12"/>
      <c r="N48" s="12"/>
      <c r="O48" s="12"/>
      <c r="P48" s="12"/>
      <c r="Q48" s="13"/>
      <c r="R48" s="13"/>
      <c r="S48" s="13"/>
      <c r="T48" s="13"/>
      <c r="U48" s="13"/>
      <c r="V48" s="13"/>
      <c r="W48" s="13"/>
      <c r="X48" s="13"/>
      <c r="Y48" s="13"/>
    </row>
    <row r="49" spans="1:12" s="8" customFormat="1" ht="12.75" x14ac:dyDescent="0.2">
      <c r="A49" s="14"/>
      <c r="B49" s="17"/>
      <c r="D49" s="6"/>
      <c r="F49" s="6"/>
      <c r="G49" s="6"/>
      <c r="I49" s="6"/>
      <c r="J49" s="6"/>
      <c r="K49" s="71"/>
      <c r="L49" s="71"/>
    </row>
    <row r="51" spans="1:12" ht="15" x14ac:dyDescent="0.2">
      <c r="A51" s="15"/>
    </row>
    <row r="108" spans="2:12" s="15" customFormat="1" ht="15" x14ac:dyDescent="0.2">
      <c r="B108" s="17"/>
      <c r="D108" s="6"/>
      <c r="K108" s="77"/>
      <c r="L108" s="77"/>
    </row>
    <row r="109" spans="2:12" s="15" customFormat="1" ht="15" x14ac:dyDescent="0.2">
      <c r="B109" s="17"/>
      <c r="D109" s="6"/>
      <c r="K109" s="77"/>
      <c r="L109" s="77"/>
    </row>
    <row r="110" spans="2:12" s="15" customFormat="1" ht="15" x14ac:dyDescent="0.2">
      <c r="B110" s="17"/>
      <c r="D110" s="6"/>
      <c r="K110" s="77"/>
      <c r="L110" s="77"/>
    </row>
    <row r="111" spans="2:12" s="15" customFormat="1" ht="15" x14ac:dyDescent="0.2">
      <c r="B111" s="17"/>
      <c r="D111" s="6"/>
      <c r="K111" s="77"/>
      <c r="L111" s="77"/>
    </row>
    <row r="112" spans="2:12" s="15" customFormat="1" ht="15" x14ac:dyDescent="0.2">
      <c r="B112" s="17"/>
      <c r="D112" s="6"/>
      <c r="K112" s="77"/>
      <c r="L112" s="77"/>
    </row>
    <row r="113" spans="2:12" s="15" customFormat="1" ht="15" x14ac:dyDescent="0.2">
      <c r="B113" s="17"/>
      <c r="D113" s="6"/>
      <c r="K113" s="77"/>
      <c r="L113" s="77"/>
    </row>
    <row r="114" spans="2:12" s="15" customFormat="1" ht="15" x14ac:dyDescent="0.2">
      <c r="B114" s="17"/>
      <c r="D114" s="6"/>
      <c r="K114" s="77"/>
      <c r="L114" s="77"/>
    </row>
    <row r="115" spans="2:12" s="15" customFormat="1" ht="15" x14ac:dyDescent="0.2">
      <c r="B115" s="17"/>
      <c r="D115" s="6"/>
      <c r="K115" s="77"/>
      <c r="L115" s="77"/>
    </row>
    <row r="116" spans="2:12" s="15" customFormat="1" ht="15" x14ac:dyDescent="0.2">
      <c r="B116" s="17"/>
      <c r="D116" s="6"/>
      <c r="K116" s="77"/>
      <c r="L116" s="77"/>
    </row>
    <row r="117" spans="2:12" s="15" customFormat="1" ht="15" x14ac:dyDescent="0.2">
      <c r="B117" s="17"/>
      <c r="D117" s="6"/>
      <c r="K117" s="77"/>
      <c r="L117" s="77"/>
    </row>
    <row r="118" spans="2:12" s="15" customFormat="1" ht="15" x14ac:dyDescent="0.2">
      <c r="B118" s="17"/>
      <c r="D118" s="6"/>
      <c r="K118" s="77"/>
      <c r="L118" s="77"/>
    </row>
    <row r="119" spans="2:12" s="15" customFormat="1" ht="15" x14ac:dyDescent="0.2">
      <c r="B119" s="17"/>
      <c r="D119" s="6"/>
      <c r="K119" s="77"/>
      <c r="L119" s="77"/>
    </row>
    <row r="120" spans="2:12" s="15" customFormat="1" ht="15" x14ac:dyDescent="0.2">
      <c r="B120" s="17"/>
      <c r="D120" s="6"/>
      <c r="K120" s="77"/>
      <c r="L120" s="77"/>
    </row>
    <row r="121" spans="2:12" s="15" customFormat="1" ht="15" x14ac:dyDescent="0.2">
      <c r="B121" s="17"/>
      <c r="D121" s="6"/>
      <c r="K121" s="77"/>
      <c r="L121" s="77"/>
    </row>
    <row r="122" spans="2:12" s="15" customFormat="1" ht="15" x14ac:dyDescent="0.2">
      <c r="B122" s="17"/>
      <c r="D122" s="6"/>
      <c r="K122" s="77"/>
      <c r="L122" s="77"/>
    </row>
    <row r="123" spans="2:12" s="15" customFormat="1" ht="15" x14ac:dyDescent="0.2">
      <c r="B123" s="17"/>
      <c r="D123" s="6"/>
      <c r="K123" s="77"/>
      <c r="L123" s="77"/>
    </row>
    <row r="124" spans="2:12" s="15" customFormat="1" ht="15" x14ac:dyDescent="0.2">
      <c r="B124" s="17"/>
      <c r="D124" s="6"/>
      <c r="K124" s="77"/>
      <c r="L124" s="77"/>
    </row>
    <row r="125" spans="2:12" s="15" customFormat="1" ht="15" x14ac:dyDescent="0.2">
      <c r="B125" s="17"/>
      <c r="D125" s="6"/>
      <c r="K125" s="77"/>
      <c r="L125" s="77"/>
    </row>
    <row r="126" spans="2:12" s="15" customFormat="1" ht="15" x14ac:dyDescent="0.2">
      <c r="B126" s="17"/>
      <c r="D126" s="6"/>
      <c r="K126" s="77"/>
      <c r="L126" s="77"/>
    </row>
    <row r="127" spans="2:12" s="15" customFormat="1" ht="15" x14ac:dyDescent="0.2">
      <c r="B127" s="17"/>
      <c r="D127" s="6"/>
      <c r="K127" s="77"/>
      <c r="L127" s="77"/>
    </row>
    <row r="128" spans="2:12" s="15" customFormat="1" ht="15" x14ac:dyDescent="0.2">
      <c r="B128" s="17"/>
      <c r="D128" s="6"/>
      <c r="K128" s="77"/>
      <c r="L128" s="77"/>
    </row>
    <row r="129" spans="2:12" s="15" customFormat="1" ht="15" x14ac:dyDescent="0.2">
      <c r="B129" s="17"/>
      <c r="D129" s="6"/>
      <c r="K129" s="77"/>
      <c r="L129" s="77"/>
    </row>
    <row r="130" spans="2:12" s="15" customFormat="1" ht="15" x14ac:dyDescent="0.2">
      <c r="B130" s="17"/>
      <c r="D130" s="6"/>
      <c r="K130" s="77"/>
      <c r="L130" s="77"/>
    </row>
    <row r="131" spans="2:12" s="15" customFormat="1" ht="15" x14ac:dyDescent="0.2">
      <c r="B131" s="17"/>
      <c r="D131" s="6"/>
      <c r="K131" s="77"/>
      <c r="L131" s="77"/>
    </row>
    <row r="132" spans="2:12" s="15" customFormat="1" ht="15" x14ac:dyDescent="0.2">
      <c r="B132" s="17"/>
      <c r="D132" s="6"/>
      <c r="K132" s="77"/>
      <c r="L132" s="77"/>
    </row>
    <row r="133" spans="2:12" s="15" customFormat="1" ht="15" x14ac:dyDescent="0.2">
      <c r="B133" s="17"/>
      <c r="D133" s="6"/>
      <c r="K133" s="77"/>
      <c r="L133" s="77"/>
    </row>
    <row r="134" spans="2:12" s="15" customFormat="1" ht="15" x14ac:dyDescent="0.2">
      <c r="B134" s="17"/>
      <c r="D134" s="6"/>
      <c r="K134" s="77"/>
      <c r="L134" s="77"/>
    </row>
    <row r="135" spans="2:12" s="15" customFormat="1" ht="15" x14ac:dyDescent="0.2">
      <c r="B135" s="17"/>
      <c r="D135" s="6"/>
      <c r="K135" s="77"/>
      <c r="L135" s="77"/>
    </row>
    <row r="136" spans="2:12" s="15" customFormat="1" ht="15" x14ac:dyDescent="0.2">
      <c r="B136" s="17"/>
      <c r="D136" s="6"/>
      <c r="K136" s="77"/>
      <c r="L136" s="77"/>
    </row>
    <row r="137" spans="2:12" s="15" customFormat="1" ht="15" x14ac:dyDescent="0.2">
      <c r="B137" s="17"/>
      <c r="D137" s="6"/>
      <c r="K137" s="77"/>
      <c r="L137" s="77"/>
    </row>
    <row r="138" spans="2:12" s="15" customFormat="1" ht="15" x14ac:dyDescent="0.2">
      <c r="B138" s="17"/>
      <c r="D138" s="6"/>
      <c r="K138" s="77"/>
      <c r="L138" s="77"/>
    </row>
    <row r="139" spans="2:12" s="15" customFormat="1" ht="15" x14ac:dyDescent="0.2">
      <c r="B139" s="17"/>
      <c r="D139" s="6"/>
      <c r="K139" s="77"/>
      <c r="L139" s="77"/>
    </row>
    <row r="140" spans="2:12" s="15" customFormat="1" ht="15" x14ac:dyDescent="0.2">
      <c r="B140" s="17"/>
      <c r="D140" s="6"/>
      <c r="K140" s="77"/>
      <c r="L140" s="77"/>
    </row>
    <row r="141" spans="2:12" s="15" customFormat="1" ht="15" x14ac:dyDescent="0.2">
      <c r="B141" s="17"/>
      <c r="D141" s="6"/>
      <c r="K141" s="77"/>
      <c r="L141" s="77"/>
    </row>
    <row r="142" spans="2:12" s="15" customFormat="1" ht="15" x14ac:dyDescent="0.2">
      <c r="B142" s="17"/>
      <c r="D142" s="6"/>
      <c r="K142" s="77"/>
      <c r="L142" s="77"/>
    </row>
    <row r="143" spans="2:12" s="15" customFormat="1" ht="15" x14ac:dyDescent="0.2">
      <c r="B143" s="17"/>
      <c r="D143" s="6"/>
      <c r="K143" s="77"/>
      <c r="L143" s="77"/>
    </row>
    <row r="144" spans="2:12" s="15" customFormat="1" ht="15" x14ac:dyDescent="0.2">
      <c r="B144" s="17"/>
      <c r="D144" s="6"/>
      <c r="K144" s="77"/>
      <c r="L144" s="77"/>
    </row>
    <row r="145" spans="2:12" s="15" customFormat="1" ht="15" x14ac:dyDescent="0.2">
      <c r="B145" s="17"/>
      <c r="D145" s="6"/>
      <c r="K145" s="77"/>
      <c r="L145" s="77"/>
    </row>
    <row r="146" spans="2:12" s="15" customFormat="1" ht="15" x14ac:dyDescent="0.2">
      <c r="B146" s="17"/>
      <c r="D146" s="6"/>
      <c r="K146" s="77"/>
      <c r="L146" s="77"/>
    </row>
    <row r="147" spans="2:12" s="15" customFormat="1" ht="15" x14ac:dyDescent="0.2">
      <c r="B147" s="17"/>
      <c r="D147" s="6"/>
      <c r="K147" s="77"/>
      <c r="L147" s="77"/>
    </row>
    <row r="148" spans="2:12" s="15" customFormat="1" ht="15" x14ac:dyDescent="0.2">
      <c r="B148" s="17"/>
      <c r="D148" s="6"/>
      <c r="K148" s="77"/>
      <c r="L148" s="77"/>
    </row>
    <row r="149" spans="2:12" s="15" customFormat="1" ht="15" x14ac:dyDescent="0.2">
      <c r="B149" s="17"/>
      <c r="D149" s="6"/>
      <c r="K149" s="77"/>
      <c r="L149" s="77"/>
    </row>
    <row r="150" spans="2:12" s="15" customFormat="1" ht="15" x14ac:dyDescent="0.2">
      <c r="B150" s="17"/>
      <c r="D150" s="6"/>
      <c r="K150" s="77"/>
      <c r="L150" s="77"/>
    </row>
    <row r="151" spans="2:12" s="15" customFormat="1" ht="15" x14ac:dyDescent="0.2">
      <c r="B151" s="17"/>
      <c r="D151" s="6"/>
      <c r="K151" s="77"/>
      <c r="L151" s="77"/>
    </row>
    <row r="152" spans="2:12" s="15" customFormat="1" ht="15" x14ac:dyDescent="0.2">
      <c r="B152" s="17"/>
      <c r="D152" s="6"/>
      <c r="K152" s="77"/>
      <c r="L152" s="77"/>
    </row>
    <row r="153" spans="2:12" s="15" customFormat="1" ht="15" x14ac:dyDescent="0.2">
      <c r="B153" s="17"/>
      <c r="D153" s="6"/>
      <c r="K153" s="77"/>
      <c r="L153" s="77"/>
    </row>
    <row r="154" spans="2:12" s="15" customFormat="1" ht="15" x14ac:dyDescent="0.2">
      <c r="B154" s="17"/>
      <c r="D154" s="6"/>
      <c r="K154" s="77"/>
      <c r="L154" s="77"/>
    </row>
    <row r="155" spans="2:12" s="15" customFormat="1" ht="15" x14ac:dyDescent="0.2">
      <c r="B155" s="17"/>
      <c r="D155" s="6"/>
      <c r="K155" s="77"/>
      <c r="L155" s="77"/>
    </row>
    <row r="156" spans="2:12" s="15" customFormat="1" ht="15" x14ac:dyDescent="0.2">
      <c r="B156" s="17"/>
      <c r="D156" s="6"/>
      <c r="K156" s="77"/>
      <c r="L156" s="77"/>
    </row>
    <row r="157" spans="2:12" s="15" customFormat="1" ht="15" x14ac:dyDescent="0.2">
      <c r="B157" s="17"/>
      <c r="D157" s="6"/>
      <c r="K157" s="77"/>
      <c r="L157" s="77"/>
    </row>
    <row r="158" spans="2:12" s="15" customFormat="1" ht="15" x14ac:dyDescent="0.2">
      <c r="B158" s="17"/>
      <c r="D158" s="6"/>
      <c r="K158" s="77"/>
      <c r="L158" s="77"/>
    </row>
    <row r="159" spans="2:12" s="15" customFormat="1" ht="15" x14ac:dyDescent="0.2">
      <c r="B159" s="17"/>
      <c r="D159" s="6"/>
      <c r="K159" s="77"/>
      <c r="L159" s="77"/>
    </row>
    <row r="160" spans="2:12" s="15" customFormat="1" ht="15" x14ac:dyDescent="0.2">
      <c r="B160" s="17"/>
      <c r="D160" s="6"/>
      <c r="K160" s="77"/>
      <c r="L160" s="77"/>
    </row>
  </sheetData>
  <mergeCells count="31">
    <mergeCell ref="Z8:AB8"/>
    <mergeCell ref="Z9:Z10"/>
    <mergeCell ref="AA9:AA10"/>
    <mergeCell ref="AB9:AB10"/>
    <mergeCell ref="A8:A10"/>
    <mergeCell ref="B8:B10"/>
    <mergeCell ref="Q45:R45"/>
    <mergeCell ref="W8:Y8"/>
    <mergeCell ref="W9:X9"/>
    <mergeCell ref="Q47:R47"/>
    <mergeCell ref="Q8:Q10"/>
    <mergeCell ref="Y9:Y10"/>
    <mergeCell ref="N4:V4"/>
    <mergeCell ref="D9:D10"/>
    <mergeCell ref="R8:R10"/>
    <mergeCell ref="V8:V10"/>
    <mergeCell ref="E9:E10"/>
    <mergeCell ref="F9:J9"/>
    <mergeCell ref="K9:L9"/>
    <mergeCell ref="M9:P9"/>
    <mergeCell ref="A5:K5"/>
    <mergeCell ref="B6:C6"/>
    <mergeCell ref="B7:C7"/>
    <mergeCell ref="B42:D42"/>
    <mergeCell ref="B41:D41"/>
    <mergeCell ref="D8:P8"/>
    <mergeCell ref="S8:U9"/>
    <mergeCell ref="C8:C10"/>
    <mergeCell ref="A12:D12"/>
    <mergeCell ref="A15:D15"/>
    <mergeCell ref="B14:D14"/>
  </mergeCells>
  <pageMargins left="0.45" right="0.2" top="0.5" bottom="0" header="0.3" footer="0.3"/>
  <pageSetup paperSize="9" scale="77" orientation="landscape" r:id="rId1"/>
  <rowBreaks count="1" manualBreakCount="1">
    <brk id="21" max="27" man="1"/>
  </rowBreaks>
  <colBreaks count="1" manualBreakCount="1">
    <brk id="12" max="49"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B1-зөвлөмж-А</vt:lpstr>
      <vt:lpstr>'B1-зөвлөмж-А'!Print_Area</vt:lpstr>
    </vt:vector>
  </TitlesOfParts>
  <Company>asosai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dell</cp:lastModifiedBy>
  <cp:lastPrinted>2018-01-09T01:45:16Z</cp:lastPrinted>
  <dcterms:created xsi:type="dcterms:W3CDTF">2008-04-01T06:59:19Z</dcterms:created>
  <dcterms:modified xsi:type="dcterms:W3CDTF">2018-06-20T07:39:16Z</dcterms:modified>
</cp:coreProperties>
</file>