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9.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2.xml" ContentType="application/vnd.openxmlformats-officedocument.spreadsheetml.pivotTable+xml"/>
  <Override PartName="/xl/drawings/drawing11.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3.xml" ContentType="application/vnd.openxmlformats-officedocument.spreadsheetml.pivotTable+xml"/>
  <Override PartName="/xl/drawings/drawing12.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4.xml" ContentType="application/vnd.openxmlformats-officedocument.spreadsheetml.pivotTable+xml"/>
  <Override PartName="/xl/drawings/drawing13.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5.xml" ContentType="application/vnd.openxmlformats-officedocument.spreadsheetml.pivotTable+xml"/>
  <Override PartName="/xl/drawings/drawing14.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6.xml" ContentType="application/vnd.openxmlformats-officedocument.spreadsheetml.pivotTable+xml"/>
  <Override PartName="/xl/drawings/drawing15.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7.xml" ContentType="application/vnd.openxmlformats-officedocument.spreadsheetml.pivotTable+xml"/>
  <Override PartName="/xl/drawings/drawing16.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18.xml" ContentType="application/vnd.openxmlformats-officedocument.spreadsheetml.pivotTable+xml"/>
  <Override PartName="/xl/drawings/drawing17.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19.xml" ContentType="application/vnd.openxmlformats-officedocument.spreadsheetml.pivotTable+xml"/>
  <Override PartName="/xl/drawings/drawing18.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slicers/slicer1.xml" ContentType="application/vnd.ms-excel.slicer+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D:\5. 007 Narangerel 2023 он\1. Financial audit\6. Дашбоард\"/>
    </mc:Choice>
  </mc:AlternateContent>
  <xr:revisionPtr revIDLastSave="0" documentId="13_ncr:1_{67FC07F8-9ECC-48FA-B738-1FF1D1717633}" xr6:coauthVersionLast="47" xr6:coauthVersionMax="47" xr10:uidLastSave="{00000000-0000-0000-0000-000000000000}"/>
  <bookViews>
    <workbookView xWindow="-120" yWindow="-120" windowWidth="29040" windowHeight="15840" firstSheet="22" activeTab="22" xr2:uid="{00000000-000D-0000-FFFF-FFFF00000000}"/>
  </bookViews>
  <sheets>
    <sheet name="Акт биелэлт" sheetId="14" state="hidden" r:id="rId1"/>
    <sheet name="Акт үлдэгдлээр" sheetId="15" state="hidden" r:id="rId2"/>
    <sheet name="АШ үлдэгдэл" sheetId="16" state="hidden" r:id="rId3"/>
    <sheet name="АШ биелэлт" sheetId="17" state="hidden" r:id="rId4"/>
    <sheet name="зөвлөмж биелэлт" sheetId="18" state="hidden" r:id="rId5"/>
    <sheet name="зөвлөмж үлдэгдэл" sheetId="19" state="hidden" r:id="rId6"/>
    <sheet name="Хариуцлага" sheetId="20" state="hidden" r:id="rId7"/>
    <sheet name="нийт зөрчил үлд" sheetId="21" state="hidden" r:id="rId8"/>
    <sheet name="ажилчдаар" sheetId="22" state="hidden" r:id="rId9"/>
    <sheet name="аудит хийх хэлбэр" sheetId="23" state="hidden" r:id="rId10"/>
    <sheet name="ТЗ ангиглал" sheetId="24" state="hidden" r:id="rId11"/>
    <sheet name="дүгнэлтийн төрөл" sheetId="25" state="hidden" r:id="rId12"/>
    <sheet name="Sheet3" sheetId="26" state="hidden" r:id="rId13"/>
    <sheet name="Sheet5" sheetId="28" state="hidden" r:id="rId14"/>
    <sheet name="Data" sheetId="1" state="hidden" r:id="rId15"/>
    <sheet name="2023 нийт зөрчл" sheetId="35" state="hidden" r:id="rId16"/>
    <sheet name="2022 үлд" sheetId="37" state="hidden" r:id="rId17"/>
    <sheet name="2023" sheetId="38" state="hidden" r:id="rId18"/>
    <sheet name="дата-га" sheetId="29" state="hidden" r:id="rId19"/>
    <sheet name="2022 үлд на" sheetId="40" state="hidden" r:id="rId20"/>
    <sheet name="2023 оны шийдвэр на" sheetId="41" state="hidden" r:id="rId21"/>
    <sheet name="Дата-на" sheetId="39" state="hidden" r:id="rId22"/>
    <sheet name="Дашбоард" sheetId="13" r:id="rId23"/>
  </sheets>
  <definedNames>
    <definedName name="_xlnm._FilterDatabase" localSheetId="14" hidden="1">Data!$A$5:$AN$274</definedName>
    <definedName name="_xlnm._FilterDatabase" localSheetId="18" hidden="1">'дата-га'!$A$4:$Z$4</definedName>
    <definedName name="_xlnm._FilterDatabase" localSheetId="21" hidden="1">'Дата-на'!$A$3:$Z$3</definedName>
    <definedName name="_xlnm.Print_Area" localSheetId="14">Data!$A$3:$V$270</definedName>
    <definedName name="Slicer_1">#N/A</definedName>
    <definedName name="Slicer_11">#N/A</definedName>
    <definedName name="Slicer_2">#N/A</definedName>
    <definedName name="Slicer_21">#N/A</definedName>
    <definedName name="Slicer_22">#N/A</definedName>
    <definedName name="Slicer_3">#N/A</definedName>
    <definedName name="Slicer_40">#N/A</definedName>
    <definedName name="Slicer_5">#N/A</definedName>
  </definedNames>
  <calcPr calcId="191029"/>
  <pivotCaches>
    <pivotCache cacheId="0" r:id="rId24"/>
    <pivotCache cacheId="1" r:id="rId25"/>
    <pivotCache cacheId="2" r:id="rId26"/>
  </pivotCaches>
  <extLst>
    <ext xmlns:x14="http://schemas.microsoft.com/office/spreadsheetml/2009/9/main" uri="{BBE1A952-AA13-448e-AADC-164F8A28A991}">
      <x14:slicerCaches>
        <x14:slicerCache r:id="rId27"/>
        <x14:slicerCache r:id="rId28"/>
        <x14:slicerCache r:id="rId29"/>
        <x14:slicerCache r:id="rId30"/>
        <x14:slicerCache r:id="rId31"/>
        <x14:slicerCache r:id="rId32"/>
        <x14:slicerCache r:id="rId33"/>
        <x14:slicerCache r:id="rId3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39" l="1"/>
  <c r="X4" i="39"/>
  <c r="W5" i="39"/>
  <c r="X5" i="39"/>
  <c r="X6" i="39"/>
  <c r="W6" i="39"/>
  <c r="U4" i="39"/>
  <c r="Y4" i="39" s="1"/>
  <c r="V4" i="39"/>
  <c r="U5" i="39"/>
  <c r="Y5" i="39" s="1"/>
  <c r="V5" i="39"/>
  <c r="Z5" i="39" s="1"/>
  <c r="V6" i="39"/>
  <c r="Z6" i="39" s="1"/>
  <c r="U6" i="39"/>
  <c r="Y6" i="39" s="1"/>
  <c r="D7" i="39"/>
  <c r="E7" i="39"/>
  <c r="F7" i="39"/>
  <c r="H7" i="39"/>
  <c r="I7" i="39"/>
  <c r="J7" i="39"/>
  <c r="K7" i="39"/>
  <c r="L7" i="39"/>
  <c r="O7" i="39"/>
  <c r="P7" i="39"/>
  <c r="Q7" i="39"/>
  <c r="R7" i="39"/>
  <c r="S7" i="39"/>
  <c r="C7" i="39"/>
  <c r="S4" i="39"/>
  <c r="T4" i="39"/>
  <c r="T7" i="39" s="1"/>
  <c r="S5" i="39"/>
  <c r="T5" i="39"/>
  <c r="T6" i="39"/>
  <c r="S6" i="39"/>
  <c r="M4" i="39"/>
  <c r="N4" i="39"/>
  <c r="N7" i="39" s="1"/>
  <c r="M5" i="39"/>
  <c r="M7" i="39" s="1"/>
  <c r="N5" i="39"/>
  <c r="N6" i="39"/>
  <c r="M6" i="39"/>
  <c r="G4" i="39"/>
  <c r="H4" i="39"/>
  <c r="G5" i="39"/>
  <c r="G7" i="39" s="1"/>
  <c r="H5" i="39"/>
  <c r="H6" i="39"/>
  <c r="G6" i="39"/>
  <c r="Z4" i="39" l="1"/>
  <c r="Z7" i="39"/>
  <c r="X7" i="39"/>
  <c r="Y7" i="39"/>
  <c r="W7" i="39"/>
  <c r="U7" i="39"/>
  <c r="V7" i="39"/>
  <c r="S12" i="29" l="1"/>
  <c r="K15" i="29" l="1"/>
  <c r="D15" i="29"/>
  <c r="E15" i="29"/>
  <c r="F15" i="29"/>
  <c r="I15" i="29"/>
  <c r="J15" i="29"/>
  <c r="L15" i="29"/>
  <c r="O15" i="29"/>
  <c r="P15" i="29"/>
  <c r="Q15" i="29"/>
  <c r="R15" i="29"/>
  <c r="C15" i="29"/>
  <c r="W7" i="29"/>
  <c r="X7" i="29"/>
  <c r="W8" i="29"/>
  <c r="X8" i="29"/>
  <c r="W9" i="29"/>
  <c r="X9" i="29"/>
  <c r="W10" i="29"/>
  <c r="X10" i="29"/>
  <c r="W11" i="29"/>
  <c r="X11" i="29"/>
  <c r="W12" i="29"/>
  <c r="X12" i="29"/>
  <c r="W14" i="29"/>
  <c r="X14" i="29"/>
  <c r="W6" i="29"/>
  <c r="X6" i="29"/>
  <c r="W5" i="29"/>
  <c r="X5" i="29"/>
  <c r="X13" i="29"/>
  <c r="W13" i="29"/>
  <c r="U7" i="29"/>
  <c r="Y7" i="29" s="1"/>
  <c r="V7" i="29"/>
  <c r="Z7" i="29" s="1"/>
  <c r="U8" i="29"/>
  <c r="V8" i="29"/>
  <c r="Z8" i="29" s="1"/>
  <c r="U9" i="29"/>
  <c r="Y9" i="29" s="1"/>
  <c r="V9" i="29"/>
  <c r="Z9" i="29" s="1"/>
  <c r="U10" i="29"/>
  <c r="Y10" i="29" s="1"/>
  <c r="V10" i="29"/>
  <c r="U11" i="29"/>
  <c r="V11" i="29"/>
  <c r="U12" i="29"/>
  <c r="V12" i="29"/>
  <c r="U14" i="29"/>
  <c r="Y14" i="29" s="1"/>
  <c r="V14" i="29"/>
  <c r="Z14" i="29" s="1"/>
  <c r="U6" i="29"/>
  <c r="V6" i="29"/>
  <c r="Z6" i="29" s="1"/>
  <c r="U5" i="29"/>
  <c r="V5" i="29"/>
  <c r="Z5" i="29" s="1"/>
  <c r="V13" i="29"/>
  <c r="Z13" i="29" s="1"/>
  <c r="U13" i="29"/>
  <c r="S7" i="29"/>
  <c r="T7" i="29"/>
  <c r="S8" i="29"/>
  <c r="T8" i="29"/>
  <c r="S9" i="29"/>
  <c r="T9" i="29"/>
  <c r="S10" i="29"/>
  <c r="T10" i="29"/>
  <c r="S11" i="29"/>
  <c r="T11" i="29"/>
  <c r="T12" i="29"/>
  <c r="T14" i="29"/>
  <c r="S6" i="29"/>
  <c r="T6" i="29"/>
  <c r="S5" i="29"/>
  <c r="T5" i="29"/>
  <c r="T13" i="29"/>
  <c r="S13" i="29"/>
  <c r="M7" i="29"/>
  <c r="N7" i="29"/>
  <c r="M8" i="29"/>
  <c r="N8" i="29"/>
  <c r="M9" i="29"/>
  <c r="N9" i="29"/>
  <c r="M10" i="29"/>
  <c r="N10" i="29"/>
  <c r="M11" i="29"/>
  <c r="N11" i="29"/>
  <c r="M12" i="29"/>
  <c r="N12" i="29"/>
  <c r="M14" i="29"/>
  <c r="N14" i="29"/>
  <c r="M6" i="29"/>
  <c r="N6" i="29"/>
  <c r="M5" i="29"/>
  <c r="N5" i="29"/>
  <c r="N13" i="29"/>
  <c r="M13" i="29"/>
  <c r="G7" i="29"/>
  <c r="H7" i="29"/>
  <c r="G8" i="29"/>
  <c r="H8" i="29"/>
  <c r="G9" i="29"/>
  <c r="H9" i="29"/>
  <c r="G10" i="29"/>
  <c r="H10" i="29"/>
  <c r="G11" i="29"/>
  <c r="H11" i="29"/>
  <c r="G12" i="29"/>
  <c r="H12" i="29"/>
  <c r="G14" i="29"/>
  <c r="H14" i="29"/>
  <c r="G6" i="29"/>
  <c r="H6" i="29"/>
  <c r="G5" i="29"/>
  <c r="H5" i="29"/>
  <c r="H13" i="29"/>
  <c r="G13" i="29"/>
  <c r="Y6" i="29" l="1"/>
  <c r="Y8" i="29"/>
  <c r="Z11" i="29"/>
  <c r="Y11" i="29"/>
  <c r="Y13" i="29"/>
  <c r="Z10" i="29"/>
  <c r="Z12" i="29"/>
  <c r="Y12" i="29"/>
  <c r="H15" i="29"/>
  <c r="N15" i="29"/>
  <c r="T15" i="29"/>
  <c r="X15" i="29"/>
  <c r="G15" i="29"/>
  <c r="M15" i="29"/>
  <c r="U15" i="29"/>
  <c r="S15" i="29"/>
  <c r="W15" i="29"/>
  <c r="Y5" i="29"/>
  <c r="V15" i="29"/>
  <c r="Z15" i="29" l="1"/>
  <c r="Y15" i="29"/>
  <c r="AI6" i="1"/>
  <c r="AK6" i="1" s="1"/>
  <c r="AC7" i="1"/>
  <c r="AD7" i="1"/>
  <c r="AC8" i="1"/>
  <c r="AD8" i="1"/>
  <c r="AC9" i="1"/>
  <c r="AD9" i="1"/>
  <c r="AC10" i="1"/>
  <c r="AD10" i="1"/>
  <c r="AC11" i="1"/>
  <c r="AD11" i="1"/>
  <c r="AC12" i="1"/>
  <c r="AD12" i="1"/>
  <c r="AC13" i="1"/>
  <c r="AD13" i="1"/>
  <c r="AC14" i="1"/>
  <c r="AD14" i="1"/>
  <c r="AC15" i="1"/>
  <c r="AD15" i="1"/>
  <c r="AC16" i="1"/>
  <c r="AD16" i="1"/>
  <c r="AC17" i="1"/>
  <c r="AD17" i="1"/>
  <c r="AC18" i="1"/>
  <c r="AD18" i="1"/>
  <c r="AC19" i="1"/>
  <c r="AD19" i="1"/>
  <c r="AC20" i="1"/>
  <c r="AD20" i="1"/>
  <c r="AC21" i="1"/>
  <c r="AD21" i="1"/>
  <c r="AC22" i="1"/>
  <c r="AD22" i="1"/>
  <c r="AC23" i="1"/>
  <c r="AD23" i="1"/>
  <c r="AC24" i="1"/>
  <c r="AD24" i="1"/>
  <c r="AC25" i="1"/>
  <c r="AD25" i="1"/>
  <c r="AC26" i="1"/>
  <c r="AD26" i="1"/>
  <c r="AC27" i="1"/>
  <c r="AD27" i="1"/>
  <c r="AC28" i="1"/>
  <c r="AD28" i="1"/>
  <c r="AC29" i="1"/>
  <c r="AD29" i="1"/>
  <c r="AC30" i="1"/>
  <c r="AD30" i="1"/>
  <c r="AC31" i="1"/>
  <c r="AD31" i="1"/>
  <c r="AC32" i="1"/>
  <c r="AD32" i="1"/>
  <c r="AC33" i="1"/>
  <c r="AD33" i="1"/>
  <c r="AC34" i="1"/>
  <c r="AD34" i="1"/>
  <c r="AC35" i="1"/>
  <c r="AD35" i="1"/>
  <c r="AC36" i="1"/>
  <c r="AD36" i="1"/>
  <c r="AC37" i="1"/>
  <c r="AD37" i="1"/>
  <c r="AC38" i="1"/>
  <c r="AD38" i="1"/>
  <c r="AC39" i="1"/>
  <c r="AD39" i="1"/>
  <c r="AC40" i="1"/>
  <c r="AD40" i="1"/>
  <c r="AC41" i="1"/>
  <c r="AD41" i="1"/>
  <c r="AC42" i="1"/>
  <c r="AD42" i="1"/>
  <c r="AC43" i="1"/>
  <c r="AD43" i="1"/>
  <c r="AC44" i="1"/>
  <c r="AD44" i="1"/>
  <c r="AC45" i="1"/>
  <c r="AD45" i="1"/>
  <c r="AC46" i="1"/>
  <c r="AD46" i="1"/>
  <c r="AC47" i="1"/>
  <c r="AD47" i="1"/>
  <c r="AC48" i="1"/>
  <c r="AD48" i="1"/>
  <c r="AC49" i="1"/>
  <c r="AD49" i="1"/>
  <c r="AC50" i="1"/>
  <c r="AD50" i="1"/>
  <c r="AC51" i="1"/>
  <c r="AD51" i="1"/>
  <c r="AC52" i="1"/>
  <c r="AD52" i="1"/>
  <c r="AC53" i="1"/>
  <c r="AD53" i="1"/>
  <c r="AC54" i="1"/>
  <c r="AD54" i="1"/>
  <c r="AC55" i="1"/>
  <c r="AD55" i="1"/>
  <c r="AC56" i="1"/>
  <c r="AD56" i="1"/>
  <c r="AC57" i="1"/>
  <c r="AD57" i="1"/>
  <c r="AC58" i="1"/>
  <c r="AD58" i="1"/>
  <c r="AC59" i="1"/>
  <c r="AD59" i="1"/>
  <c r="AC60" i="1"/>
  <c r="AD60" i="1"/>
  <c r="AC61" i="1"/>
  <c r="AD61" i="1"/>
  <c r="AC62" i="1"/>
  <c r="AD62" i="1"/>
  <c r="AC63" i="1"/>
  <c r="AD63" i="1"/>
  <c r="AC64" i="1"/>
  <c r="AD64" i="1"/>
  <c r="AC65" i="1"/>
  <c r="AD65" i="1"/>
  <c r="AC66" i="1"/>
  <c r="AD66" i="1"/>
  <c r="AC67" i="1"/>
  <c r="AD67" i="1"/>
  <c r="AC68" i="1"/>
  <c r="AD68" i="1"/>
  <c r="AC69" i="1"/>
  <c r="AD69" i="1"/>
  <c r="AC70" i="1"/>
  <c r="AD70" i="1"/>
  <c r="AC71" i="1"/>
  <c r="AD71" i="1"/>
  <c r="AC72" i="1"/>
  <c r="AD72" i="1"/>
  <c r="AC73" i="1"/>
  <c r="AD73" i="1"/>
  <c r="AC74" i="1"/>
  <c r="AD74" i="1"/>
  <c r="AC75" i="1"/>
  <c r="AD75" i="1"/>
  <c r="AC76" i="1"/>
  <c r="AD76" i="1"/>
  <c r="AC77" i="1"/>
  <c r="AD77" i="1"/>
  <c r="AC78" i="1"/>
  <c r="AD78" i="1"/>
  <c r="AC79" i="1"/>
  <c r="AD79" i="1"/>
  <c r="AC80" i="1"/>
  <c r="AD80" i="1"/>
  <c r="AC81" i="1"/>
  <c r="AD81" i="1"/>
  <c r="AC82" i="1"/>
  <c r="AD82" i="1"/>
  <c r="AC83" i="1"/>
  <c r="AD83" i="1"/>
  <c r="AC84" i="1"/>
  <c r="AD84" i="1"/>
  <c r="AC85" i="1"/>
  <c r="AD85" i="1"/>
  <c r="AC86" i="1"/>
  <c r="AD86" i="1"/>
  <c r="AC87" i="1"/>
  <c r="AD87" i="1"/>
  <c r="AC88" i="1"/>
  <c r="AD88" i="1"/>
  <c r="AC89" i="1"/>
  <c r="AD89" i="1"/>
  <c r="AC90" i="1"/>
  <c r="AD90" i="1"/>
  <c r="AC91" i="1"/>
  <c r="AD91" i="1"/>
  <c r="AC92" i="1"/>
  <c r="AD92" i="1"/>
  <c r="AC93" i="1"/>
  <c r="AD93" i="1"/>
  <c r="AC94" i="1"/>
  <c r="AD94" i="1"/>
  <c r="AC95" i="1"/>
  <c r="AD95" i="1"/>
  <c r="AC96" i="1"/>
  <c r="AD96" i="1"/>
  <c r="AC97" i="1"/>
  <c r="AD97" i="1"/>
  <c r="AC98" i="1"/>
  <c r="AD98" i="1"/>
  <c r="AC99" i="1"/>
  <c r="AD99" i="1"/>
  <c r="AC100" i="1"/>
  <c r="AD100" i="1"/>
  <c r="AC101" i="1"/>
  <c r="AD101" i="1"/>
  <c r="AC102" i="1"/>
  <c r="AD102" i="1"/>
  <c r="AC103" i="1"/>
  <c r="AD103" i="1"/>
  <c r="AC104" i="1"/>
  <c r="AD104" i="1"/>
  <c r="AC105" i="1"/>
  <c r="AD105" i="1"/>
  <c r="AC106" i="1"/>
  <c r="AD106" i="1"/>
  <c r="AC107" i="1"/>
  <c r="AD107" i="1"/>
  <c r="AC108" i="1"/>
  <c r="AD108" i="1"/>
  <c r="AC109" i="1"/>
  <c r="AD109" i="1"/>
  <c r="AC110" i="1"/>
  <c r="AD110" i="1"/>
  <c r="AC111" i="1"/>
  <c r="AD111" i="1"/>
  <c r="AC112" i="1"/>
  <c r="AD112" i="1"/>
  <c r="AC113" i="1"/>
  <c r="AD113" i="1"/>
  <c r="AC114" i="1"/>
  <c r="AD114" i="1"/>
  <c r="AC115" i="1"/>
  <c r="AD115" i="1"/>
  <c r="AC116" i="1"/>
  <c r="AD116" i="1"/>
  <c r="AC117" i="1"/>
  <c r="AD117" i="1"/>
  <c r="AC118" i="1"/>
  <c r="AD118" i="1"/>
  <c r="AC119" i="1"/>
  <c r="AD119" i="1"/>
  <c r="AC120" i="1"/>
  <c r="AD120" i="1"/>
  <c r="AC121" i="1"/>
  <c r="AD121" i="1"/>
  <c r="AC122" i="1"/>
  <c r="AD122" i="1"/>
  <c r="AC123" i="1"/>
  <c r="AD123" i="1"/>
  <c r="AC124" i="1"/>
  <c r="AD124" i="1"/>
  <c r="AC125" i="1"/>
  <c r="AD125" i="1"/>
  <c r="AC126" i="1"/>
  <c r="AD126" i="1"/>
  <c r="AC127" i="1"/>
  <c r="AD127" i="1"/>
  <c r="AC128" i="1"/>
  <c r="AD128" i="1"/>
  <c r="AC129" i="1"/>
  <c r="AD129" i="1"/>
  <c r="AC130" i="1"/>
  <c r="AD130" i="1"/>
  <c r="AC131" i="1"/>
  <c r="AD131" i="1"/>
  <c r="AC132" i="1"/>
  <c r="AD132" i="1"/>
  <c r="AC133" i="1"/>
  <c r="AD133" i="1"/>
  <c r="AC134" i="1"/>
  <c r="AD134" i="1"/>
  <c r="AC135" i="1"/>
  <c r="AD135" i="1"/>
  <c r="AC136" i="1"/>
  <c r="AD136" i="1"/>
  <c r="AC137" i="1"/>
  <c r="AD137" i="1"/>
  <c r="AC138" i="1"/>
  <c r="AD138" i="1"/>
  <c r="AC139" i="1"/>
  <c r="AD139" i="1"/>
  <c r="AC140" i="1"/>
  <c r="AD140" i="1"/>
  <c r="AC141" i="1"/>
  <c r="AD141" i="1"/>
  <c r="AC142" i="1"/>
  <c r="AD142" i="1"/>
  <c r="AC143" i="1"/>
  <c r="AD143" i="1"/>
  <c r="AC144" i="1"/>
  <c r="AD144" i="1"/>
  <c r="AC145" i="1"/>
  <c r="AD145" i="1"/>
  <c r="AC146" i="1"/>
  <c r="AD146" i="1"/>
  <c r="AC147" i="1"/>
  <c r="AD147" i="1"/>
  <c r="AC148" i="1"/>
  <c r="AD148" i="1"/>
  <c r="AC149" i="1"/>
  <c r="AD149" i="1"/>
  <c r="AC150" i="1"/>
  <c r="AD150" i="1"/>
  <c r="AC151" i="1"/>
  <c r="AD151" i="1"/>
  <c r="AC152" i="1"/>
  <c r="AD152" i="1"/>
  <c r="AC153" i="1"/>
  <c r="AD153" i="1"/>
  <c r="AC154" i="1"/>
  <c r="AD154" i="1"/>
  <c r="AC155" i="1"/>
  <c r="AD155" i="1"/>
  <c r="AC156" i="1"/>
  <c r="AD156" i="1"/>
  <c r="AC157" i="1"/>
  <c r="AD157" i="1"/>
  <c r="AC158" i="1"/>
  <c r="AD158" i="1"/>
  <c r="AC159" i="1"/>
  <c r="AD159" i="1"/>
  <c r="AC160" i="1"/>
  <c r="AD160" i="1"/>
  <c r="AC161" i="1"/>
  <c r="AD161" i="1"/>
  <c r="AC162" i="1"/>
  <c r="AD162" i="1"/>
  <c r="AC163" i="1"/>
  <c r="AD163" i="1"/>
  <c r="AC164" i="1"/>
  <c r="AD164" i="1"/>
  <c r="AC165" i="1"/>
  <c r="AD165" i="1"/>
  <c r="AC166" i="1"/>
  <c r="AD166" i="1"/>
  <c r="AC167" i="1"/>
  <c r="AD167" i="1"/>
  <c r="AC168" i="1"/>
  <c r="AD168" i="1"/>
  <c r="AC169" i="1"/>
  <c r="AD169" i="1"/>
  <c r="AC170" i="1"/>
  <c r="AD170" i="1"/>
  <c r="AC171" i="1"/>
  <c r="AD171" i="1"/>
  <c r="AC172" i="1"/>
  <c r="AD172" i="1"/>
  <c r="AC173" i="1"/>
  <c r="AD173" i="1"/>
  <c r="AC174" i="1"/>
  <c r="AD174" i="1"/>
  <c r="AC175" i="1"/>
  <c r="AD175" i="1"/>
  <c r="AC176" i="1"/>
  <c r="AD176" i="1"/>
  <c r="AC177" i="1"/>
  <c r="AD177" i="1"/>
  <c r="AC178" i="1"/>
  <c r="AD178" i="1"/>
  <c r="AC179" i="1"/>
  <c r="AD179" i="1"/>
  <c r="AC180" i="1"/>
  <c r="AD180" i="1"/>
  <c r="AC181" i="1"/>
  <c r="AD181" i="1"/>
  <c r="AC182" i="1"/>
  <c r="AD182" i="1"/>
  <c r="AC183" i="1"/>
  <c r="AD183" i="1"/>
  <c r="AC184" i="1"/>
  <c r="AD184" i="1"/>
  <c r="AC185" i="1"/>
  <c r="AD185" i="1"/>
  <c r="AC186" i="1"/>
  <c r="AD186" i="1"/>
  <c r="AC187" i="1"/>
  <c r="AD187" i="1"/>
  <c r="AC188" i="1"/>
  <c r="AD188" i="1"/>
  <c r="AC189" i="1"/>
  <c r="AD189" i="1"/>
  <c r="AC190" i="1"/>
  <c r="AD190" i="1"/>
  <c r="AC191" i="1"/>
  <c r="AD191" i="1"/>
  <c r="AC192" i="1"/>
  <c r="AD192" i="1"/>
  <c r="AC193" i="1"/>
  <c r="AD193" i="1"/>
  <c r="AC194" i="1"/>
  <c r="AD194" i="1"/>
  <c r="AC195" i="1"/>
  <c r="AD195" i="1"/>
  <c r="AC196" i="1"/>
  <c r="AD196" i="1"/>
  <c r="AC197" i="1"/>
  <c r="AD197" i="1"/>
  <c r="AC198" i="1"/>
  <c r="AD198" i="1"/>
  <c r="AC199" i="1"/>
  <c r="AD199" i="1"/>
  <c r="AC200" i="1"/>
  <c r="AD200" i="1"/>
  <c r="AC201" i="1"/>
  <c r="AD201" i="1"/>
  <c r="AC202" i="1"/>
  <c r="AD202" i="1"/>
  <c r="AC203" i="1"/>
  <c r="AD203" i="1"/>
  <c r="AC204" i="1"/>
  <c r="AD204" i="1"/>
  <c r="AC205" i="1"/>
  <c r="AD205" i="1"/>
  <c r="AC206" i="1"/>
  <c r="AD206" i="1"/>
  <c r="AC207" i="1"/>
  <c r="AD207" i="1"/>
  <c r="AC208" i="1"/>
  <c r="AD208" i="1"/>
  <c r="AC209" i="1"/>
  <c r="AD209" i="1"/>
  <c r="AC210" i="1"/>
  <c r="AD210" i="1"/>
  <c r="AC211" i="1"/>
  <c r="AD211" i="1"/>
  <c r="AC212" i="1"/>
  <c r="AD212" i="1"/>
  <c r="AC213" i="1"/>
  <c r="AD213" i="1"/>
  <c r="AC214" i="1"/>
  <c r="AD214" i="1"/>
  <c r="AC215" i="1"/>
  <c r="AD215" i="1"/>
  <c r="AC216" i="1"/>
  <c r="AD216" i="1"/>
  <c r="AC217" i="1"/>
  <c r="AD217" i="1"/>
  <c r="AC218" i="1"/>
  <c r="AD218" i="1"/>
  <c r="AC219" i="1"/>
  <c r="AD219" i="1"/>
  <c r="AC220" i="1"/>
  <c r="AD220" i="1"/>
  <c r="AC221" i="1"/>
  <c r="AD221" i="1"/>
  <c r="AC222" i="1"/>
  <c r="AD222" i="1"/>
  <c r="AC223" i="1"/>
  <c r="AD223" i="1"/>
  <c r="AC224" i="1"/>
  <c r="AD224" i="1"/>
  <c r="AC225" i="1"/>
  <c r="AD225" i="1"/>
  <c r="AC226" i="1"/>
  <c r="AD226" i="1"/>
  <c r="AC227" i="1"/>
  <c r="AD227" i="1"/>
  <c r="AC228" i="1"/>
  <c r="AD228" i="1"/>
  <c r="AC229" i="1"/>
  <c r="AD229" i="1"/>
  <c r="AC230" i="1"/>
  <c r="AD230" i="1"/>
  <c r="AC231" i="1"/>
  <c r="AD231" i="1"/>
  <c r="AC232" i="1"/>
  <c r="AD232" i="1"/>
  <c r="AC233" i="1"/>
  <c r="AD233" i="1"/>
  <c r="AC234" i="1"/>
  <c r="AD234" i="1"/>
  <c r="AC235" i="1"/>
  <c r="AD235" i="1"/>
  <c r="AC236" i="1"/>
  <c r="AD236" i="1"/>
  <c r="AC237" i="1"/>
  <c r="AD237" i="1"/>
  <c r="AC238" i="1"/>
  <c r="AD238" i="1"/>
  <c r="AC239" i="1"/>
  <c r="AD239" i="1"/>
  <c r="AC240" i="1"/>
  <c r="AD240" i="1"/>
  <c r="AC241" i="1"/>
  <c r="AD241" i="1"/>
  <c r="AC242" i="1"/>
  <c r="AD242" i="1"/>
  <c r="AC243" i="1"/>
  <c r="AD243" i="1"/>
  <c r="AC244" i="1"/>
  <c r="AD244" i="1"/>
  <c r="AC245" i="1"/>
  <c r="AD245" i="1"/>
  <c r="AC246" i="1"/>
  <c r="AD246" i="1"/>
  <c r="AC247" i="1"/>
  <c r="AD247" i="1"/>
  <c r="AC248" i="1"/>
  <c r="AD248" i="1"/>
  <c r="AC249" i="1"/>
  <c r="AD249" i="1"/>
  <c r="AC250" i="1"/>
  <c r="AD250" i="1"/>
  <c r="AC251" i="1"/>
  <c r="AD251" i="1"/>
  <c r="AC252" i="1"/>
  <c r="AD252" i="1"/>
  <c r="AC253" i="1"/>
  <c r="AD253" i="1"/>
  <c r="AC254" i="1"/>
  <c r="AD254" i="1"/>
  <c r="AC255" i="1"/>
  <c r="AD255" i="1"/>
  <c r="AC256" i="1"/>
  <c r="AD256" i="1"/>
  <c r="AC257" i="1"/>
  <c r="AD257" i="1"/>
  <c r="AC258" i="1"/>
  <c r="AD258" i="1"/>
  <c r="AC259" i="1"/>
  <c r="AD259" i="1"/>
  <c r="AC260" i="1"/>
  <c r="AD260" i="1"/>
  <c r="AC261" i="1"/>
  <c r="AD261" i="1"/>
  <c r="AC262" i="1"/>
  <c r="AD262" i="1"/>
  <c r="AC263" i="1"/>
  <c r="AD263" i="1"/>
  <c r="AC264" i="1"/>
  <c r="AD264" i="1"/>
  <c r="AC265" i="1"/>
  <c r="AD265" i="1"/>
  <c r="AC266" i="1"/>
  <c r="AD266" i="1"/>
  <c r="AC267" i="1"/>
  <c r="AD267" i="1"/>
  <c r="AC268" i="1"/>
  <c r="AD268" i="1"/>
  <c r="AC269" i="1"/>
  <c r="AD269" i="1"/>
  <c r="AC270" i="1"/>
  <c r="AD270" i="1"/>
  <c r="AC271" i="1"/>
  <c r="AD271" i="1"/>
  <c r="AC272" i="1"/>
  <c r="AD272" i="1"/>
  <c r="AC273" i="1"/>
  <c r="AD273" i="1"/>
  <c r="AC274" i="1"/>
  <c r="AD274" i="1"/>
  <c r="AD6" i="1"/>
  <c r="AC6" i="1"/>
  <c r="W7" i="1"/>
  <c r="X7"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W34" i="1"/>
  <c r="X34" i="1"/>
  <c r="W35" i="1"/>
  <c r="X35" i="1"/>
  <c r="W36" i="1"/>
  <c r="X36" i="1"/>
  <c r="W37" i="1"/>
  <c r="X37" i="1"/>
  <c r="W38" i="1"/>
  <c r="X38" i="1"/>
  <c r="W39" i="1"/>
  <c r="X39" i="1"/>
  <c r="W40" i="1"/>
  <c r="X40" i="1"/>
  <c r="W41" i="1"/>
  <c r="X41" i="1"/>
  <c r="W42" i="1"/>
  <c r="X42" i="1"/>
  <c r="W43" i="1"/>
  <c r="X43" i="1"/>
  <c r="W44" i="1"/>
  <c r="X44" i="1"/>
  <c r="W45" i="1"/>
  <c r="X45" i="1"/>
  <c r="W46" i="1"/>
  <c r="X46" i="1"/>
  <c r="W47" i="1"/>
  <c r="X47" i="1"/>
  <c r="W48" i="1"/>
  <c r="X48" i="1"/>
  <c r="W49" i="1"/>
  <c r="X49" i="1"/>
  <c r="W50" i="1"/>
  <c r="X50" i="1"/>
  <c r="W51" i="1"/>
  <c r="X51" i="1"/>
  <c r="W52" i="1"/>
  <c r="X52" i="1"/>
  <c r="W53" i="1"/>
  <c r="X53" i="1"/>
  <c r="W54" i="1"/>
  <c r="X54" i="1"/>
  <c r="W55" i="1"/>
  <c r="X55" i="1"/>
  <c r="W56" i="1"/>
  <c r="X56" i="1"/>
  <c r="W57" i="1"/>
  <c r="X57" i="1"/>
  <c r="W58" i="1"/>
  <c r="X58" i="1"/>
  <c r="W59" i="1"/>
  <c r="X59" i="1"/>
  <c r="W60" i="1"/>
  <c r="X60" i="1"/>
  <c r="W61" i="1"/>
  <c r="X61" i="1"/>
  <c r="W62" i="1"/>
  <c r="X62" i="1"/>
  <c r="W63" i="1"/>
  <c r="X63" i="1"/>
  <c r="W64" i="1"/>
  <c r="X64" i="1"/>
  <c r="W65" i="1"/>
  <c r="X65" i="1"/>
  <c r="W66" i="1"/>
  <c r="X66" i="1"/>
  <c r="W67" i="1"/>
  <c r="X67" i="1"/>
  <c r="W68" i="1"/>
  <c r="X68" i="1"/>
  <c r="W69" i="1"/>
  <c r="X69" i="1"/>
  <c r="W70" i="1"/>
  <c r="X70" i="1"/>
  <c r="W71" i="1"/>
  <c r="X71" i="1"/>
  <c r="W72" i="1"/>
  <c r="X72" i="1"/>
  <c r="W73" i="1"/>
  <c r="X73" i="1"/>
  <c r="W74" i="1"/>
  <c r="X74" i="1"/>
  <c r="W75" i="1"/>
  <c r="X75" i="1"/>
  <c r="W76" i="1"/>
  <c r="X76" i="1"/>
  <c r="W77" i="1"/>
  <c r="X77" i="1"/>
  <c r="W78" i="1"/>
  <c r="X78" i="1"/>
  <c r="W79" i="1"/>
  <c r="X79" i="1"/>
  <c r="W80" i="1"/>
  <c r="X80" i="1"/>
  <c r="W81" i="1"/>
  <c r="X81" i="1"/>
  <c r="W82" i="1"/>
  <c r="X82" i="1"/>
  <c r="W83" i="1"/>
  <c r="X83" i="1"/>
  <c r="W84" i="1"/>
  <c r="X84" i="1"/>
  <c r="W85" i="1"/>
  <c r="X85" i="1"/>
  <c r="W86" i="1"/>
  <c r="X86" i="1"/>
  <c r="W87" i="1"/>
  <c r="X87" i="1"/>
  <c r="W88" i="1"/>
  <c r="X88" i="1"/>
  <c r="W89" i="1"/>
  <c r="X89" i="1"/>
  <c r="W90" i="1"/>
  <c r="X90" i="1"/>
  <c r="W91" i="1"/>
  <c r="X91" i="1"/>
  <c r="W92" i="1"/>
  <c r="X92" i="1"/>
  <c r="W93" i="1"/>
  <c r="X93" i="1"/>
  <c r="W94" i="1"/>
  <c r="X94" i="1"/>
  <c r="W95" i="1"/>
  <c r="X95" i="1"/>
  <c r="W96" i="1"/>
  <c r="X96" i="1"/>
  <c r="W97" i="1"/>
  <c r="X97" i="1"/>
  <c r="W98" i="1"/>
  <c r="X98" i="1"/>
  <c r="W99" i="1"/>
  <c r="X99" i="1"/>
  <c r="W100" i="1"/>
  <c r="X100" i="1"/>
  <c r="W101" i="1"/>
  <c r="X101" i="1"/>
  <c r="W102" i="1"/>
  <c r="X102" i="1"/>
  <c r="W103" i="1"/>
  <c r="X103" i="1"/>
  <c r="W104" i="1"/>
  <c r="X104" i="1"/>
  <c r="W105" i="1"/>
  <c r="X105" i="1"/>
  <c r="W106" i="1"/>
  <c r="X106" i="1"/>
  <c r="W107" i="1"/>
  <c r="X107" i="1"/>
  <c r="W108" i="1"/>
  <c r="X108" i="1"/>
  <c r="W109" i="1"/>
  <c r="X109" i="1"/>
  <c r="W110" i="1"/>
  <c r="X110" i="1"/>
  <c r="W111" i="1"/>
  <c r="X111" i="1"/>
  <c r="W112" i="1"/>
  <c r="X112" i="1"/>
  <c r="W113" i="1"/>
  <c r="X113" i="1"/>
  <c r="W114" i="1"/>
  <c r="X114" i="1"/>
  <c r="W115" i="1"/>
  <c r="X115" i="1"/>
  <c r="W116" i="1"/>
  <c r="X116" i="1"/>
  <c r="W117" i="1"/>
  <c r="X117" i="1"/>
  <c r="W118" i="1"/>
  <c r="X118" i="1"/>
  <c r="W119" i="1"/>
  <c r="X119" i="1"/>
  <c r="W120" i="1"/>
  <c r="X120" i="1"/>
  <c r="W121" i="1"/>
  <c r="X121" i="1"/>
  <c r="W122" i="1"/>
  <c r="X122" i="1"/>
  <c r="W123" i="1"/>
  <c r="X123" i="1"/>
  <c r="W124" i="1"/>
  <c r="X124" i="1"/>
  <c r="W125" i="1"/>
  <c r="X125" i="1"/>
  <c r="W126" i="1"/>
  <c r="X126" i="1"/>
  <c r="W127" i="1"/>
  <c r="X127" i="1"/>
  <c r="W128" i="1"/>
  <c r="X128" i="1"/>
  <c r="W129" i="1"/>
  <c r="X129" i="1"/>
  <c r="W130" i="1"/>
  <c r="X130" i="1"/>
  <c r="W131" i="1"/>
  <c r="X131" i="1"/>
  <c r="W132" i="1"/>
  <c r="X132" i="1"/>
  <c r="W133" i="1"/>
  <c r="X133" i="1"/>
  <c r="W134" i="1"/>
  <c r="X134" i="1"/>
  <c r="W135" i="1"/>
  <c r="X135" i="1"/>
  <c r="W136" i="1"/>
  <c r="X136" i="1"/>
  <c r="W137" i="1"/>
  <c r="X137" i="1"/>
  <c r="W138" i="1"/>
  <c r="X138" i="1"/>
  <c r="W139" i="1"/>
  <c r="X139" i="1"/>
  <c r="W140" i="1"/>
  <c r="X140" i="1"/>
  <c r="W141" i="1"/>
  <c r="X141" i="1"/>
  <c r="W142" i="1"/>
  <c r="X142" i="1"/>
  <c r="W143" i="1"/>
  <c r="X143" i="1"/>
  <c r="W144" i="1"/>
  <c r="X144" i="1"/>
  <c r="W145" i="1"/>
  <c r="X145" i="1"/>
  <c r="W146" i="1"/>
  <c r="X146" i="1"/>
  <c r="W147" i="1"/>
  <c r="X147" i="1"/>
  <c r="W148" i="1"/>
  <c r="X148" i="1"/>
  <c r="W149" i="1"/>
  <c r="X149" i="1"/>
  <c r="W150" i="1"/>
  <c r="X150" i="1"/>
  <c r="W151" i="1"/>
  <c r="X151" i="1"/>
  <c r="W152" i="1"/>
  <c r="X152" i="1"/>
  <c r="W153" i="1"/>
  <c r="X153" i="1"/>
  <c r="W154" i="1"/>
  <c r="X154" i="1"/>
  <c r="W155" i="1"/>
  <c r="X155" i="1"/>
  <c r="W156" i="1"/>
  <c r="X156" i="1"/>
  <c r="W157" i="1"/>
  <c r="X157" i="1"/>
  <c r="W158" i="1"/>
  <c r="X158" i="1"/>
  <c r="W159" i="1"/>
  <c r="X159" i="1"/>
  <c r="W160" i="1"/>
  <c r="X160" i="1"/>
  <c r="W161" i="1"/>
  <c r="X161" i="1"/>
  <c r="W162" i="1"/>
  <c r="X162" i="1"/>
  <c r="W163" i="1"/>
  <c r="X163" i="1"/>
  <c r="W164" i="1"/>
  <c r="X164" i="1"/>
  <c r="W165" i="1"/>
  <c r="X165" i="1"/>
  <c r="W166" i="1"/>
  <c r="X166" i="1"/>
  <c r="W167" i="1"/>
  <c r="X167" i="1"/>
  <c r="W168" i="1"/>
  <c r="X168" i="1"/>
  <c r="W169" i="1"/>
  <c r="X169" i="1"/>
  <c r="W170" i="1"/>
  <c r="X170" i="1"/>
  <c r="W171" i="1"/>
  <c r="X171" i="1"/>
  <c r="W172" i="1"/>
  <c r="X172" i="1"/>
  <c r="W173" i="1"/>
  <c r="X173" i="1"/>
  <c r="W174" i="1"/>
  <c r="X174" i="1"/>
  <c r="W175" i="1"/>
  <c r="X175" i="1"/>
  <c r="W176" i="1"/>
  <c r="X176" i="1"/>
  <c r="W177" i="1"/>
  <c r="X177" i="1"/>
  <c r="W178" i="1"/>
  <c r="X178" i="1"/>
  <c r="W179" i="1"/>
  <c r="X179" i="1"/>
  <c r="W180" i="1"/>
  <c r="X180" i="1"/>
  <c r="W181" i="1"/>
  <c r="X181" i="1"/>
  <c r="W182" i="1"/>
  <c r="X182" i="1"/>
  <c r="W183" i="1"/>
  <c r="X183" i="1"/>
  <c r="W184" i="1"/>
  <c r="X184" i="1"/>
  <c r="W185" i="1"/>
  <c r="X185" i="1"/>
  <c r="W186" i="1"/>
  <c r="X186" i="1"/>
  <c r="W187" i="1"/>
  <c r="X187" i="1"/>
  <c r="W188" i="1"/>
  <c r="X188" i="1"/>
  <c r="W189" i="1"/>
  <c r="X189" i="1"/>
  <c r="W190" i="1"/>
  <c r="X190" i="1"/>
  <c r="W191" i="1"/>
  <c r="X191" i="1"/>
  <c r="W192" i="1"/>
  <c r="X192" i="1"/>
  <c r="W193" i="1"/>
  <c r="X193" i="1"/>
  <c r="W194" i="1"/>
  <c r="X194" i="1"/>
  <c r="W195" i="1"/>
  <c r="X195" i="1"/>
  <c r="W196" i="1"/>
  <c r="X196" i="1"/>
  <c r="W197" i="1"/>
  <c r="X197" i="1"/>
  <c r="W198" i="1"/>
  <c r="X198" i="1"/>
  <c r="W199" i="1"/>
  <c r="X199" i="1"/>
  <c r="W200" i="1"/>
  <c r="X200" i="1"/>
  <c r="W201" i="1"/>
  <c r="X201" i="1"/>
  <c r="W202" i="1"/>
  <c r="X202" i="1"/>
  <c r="W203" i="1"/>
  <c r="X203" i="1"/>
  <c r="W204" i="1"/>
  <c r="X204" i="1"/>
  <c r="W205" i="1"/>
  <c r="X205" i="1"/>
  <c r="W206" i="1"/>
  <c r="X206" i="1"/>
  <c r="W207" i="1"/>
  <c r="X207" i="1"/>
  <c r="W208" i="1"/>
  <c r="X208" i="1"/>
  <c r="W209" i="1"/>
  <c r="X209" i="1"/>
  <c r="W210" i="1"/>
  <c r="X210" i="1"/>
  <c r="W211" i="1"/>
  <c r="X211" i="1"/>
  <c r="W212" i="1"/>
  <c r="X212" i="1"/>
  <c r="W213" i="1"/>
  <c r="X213" i="1"/>
  <c r="W214" i="1"/>
  <c r="X214" i="1"/>
  <c r="W215" i="1"/>
  <c r="X215" i="1"/>
  <c r="W216" i="1"/>
  <c r="X216" i="1"/>
  <c r="W217" i="1"/>
  <c r="X217" i="1"/>
  <c r="W218" i="1"/>
  <c r="X218" i="1"/>
  <c r="W219" i="1"/>
  <c r="X219" i="1"/>
  <c r="W220" i="1"/>
  <c r="X220" i="1"/>
  <c r="W221" i="1"/>
  <c r="X221" i="1"/>
  <c r="W222" i="1"/>
  <c r="X222" i="1"/>
  <c r="W223" i="1"/>
  <c r="X223" i="1"/>
  <c r="W224" i="1"/>
  <c r="X224" i="1"/>
  <c r="W225" i="1"/>
  <c r="X225" i="1"/>
  <c r="W226" i="1"/>
  <c r="X226" i="1"/>
  <c r="W227" i="1"/>
  <c r="X227" i="1"/>
  <c r="W228" i="1"/>
  <c r="X228" i="1"/>
  <c r="W229" i="1"/>
  <c r="X229" i="1"/>
  <c r="W230" i="1"/>
  <c r="X230" i="1"/>
  <c r="W231" i="1"/>
  <c r="X231" i="1"/>
  <c r="W232" i="1"/>
  <c r="X232" i="1"/>
  <c r="W233" i="1"/>
  <c r="X233" i="1"/>
  <c r="W234" i="1"/>
  <c r="X234" i="1"/>
  <c r="W235" i="1"/>
  <c r="X235" i="1"/>
  <c r="W236" i="1"/>
  <c r="X236" i="1"/>
  <c r="W237" i="1"/>
  <c r="X237" i="1"/>
  <c r="W238" i="1"/>
  <c r="X238" i="1"/>
  <c r="W239" i="1"/>
  <c r="X239" i="1"/>
  <c r="W240" i="1"/>
  <c r="X240" i="1"/>
  <c r="W241" i="1"/>
  <c r="X241" i="1"/>
  <c r="W242" i="1"/>
  <c r="X242" i="1"/>
  <c r="W243" i="1"/>
  <c r="X243" i="1"/>
  <c r="W244" i="1"/>
  <c r="X244" i="1"/>
  <c r="W245" i="1"/>
  <c r="X245" i="1"/>
  <c r="W246" i="1"/>
  <c r="X246" i="1"/>
  <c r="W247" i="1"/>
  <c r="X247" i="1"/>
  <c r="W248" i="1"/>
  <c r="X248" i="1"/>
  <c r="W249" i="1"/>
  <c r="X249" i="1"/>
  <c r="W250" i="1"/>
  <c r="X250" i="1"/>
  <c r="W251" i="1"/>
  <c r="X251" i="1"/>
  <c r="W252" i="1"/>
  <c r="X252" i="1"/>
  <c r="W253" i="1"/>
  <c r="X253" i="1"/>
  <c r="W254" i="1"/>
  <c r="X254" i="1"/>
  <c r="W255" i="1"/>
  <c r="X255" i="1"/>
  <c r="W256" i="1"/>
  <c r="X256" i="1"/>
  <c r="W257" i="1"/>
  <c r="X257" i="1"/>
  <c r="W258" i="1"/>
  <c r="X258" i="1"/>
  <c r="W259" i="1"/>
  <c r="X259" i="1"/>
  <c r="W260" i="1"/>
  <c r="X260" i="1"/>
  <c r="W261" i="1"/>
  <c r="X261" i="1"/>
  <c r="W262" i="1"/>
  <c r="X262" i="1"/>
  <c r="W263" i="1"/>
  <c r="X263" i="1"/>
  <c r="W264" i="1"/>
  <c r="X264" i="1"/>
  <c r="W265" i="1"/>
  <c r="X265" i="1"/>
  <c r="W266" i="1"/>
  <c r="X266" i="1"/>
  <c r="W267" i="1"/>
  <c r="X267" i="1"/>
  <c r="W268" i="1"/>
  <c r="X268" i="1"/>
  <c r="W269" i="1"/>
  <c r="X269" i="1"/>
  <c r="W270" i="1"/>
  <c r="X270" i="1"/>
  <c r="W271" i="1"/>
  <c r="X271" i="1"/>
  <c r="W272" i="1"/>
  <c r="X272" i="1"/>
  <c r="W273" i="1"/>
  <c r="X273" i="1"/>
  <c r="W274" i="1"/>
  <c r="X274" i="1"/>
  <c r="X6" i="1"/>
  <c r="W6" i="1"/>
  <c r="W2" i="1" s="1"/>
  <c r="Q7" i="1"/>
  <c r="R7" i="1"/>
  <c r="Q8" i="1"/>
  <c r="R8" i="1"/>
  <c r="Q9" i="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Q48" i="1"/>
  <c r="R48" i="1"/>
  <c r="Q49" i="1"/>
  <c r="R49" i="1"/>
  <c r="Q50" i="1"/>
  <c r="R50" i="1"/>
  <c r="Q51" i="1"/>
  <c r="R51" i="1"/>
  <c r="Q52" i="1"/>
  <c r="R52" i="1"/>
  <c r="Q53" i="1"/>
  <c r="R53" i="1"/>
  <c r="Q54" i="1"/>
  <c r="R54" i="1"/>
  <c r="Q55" i="1"/>
  <c r="R55" i="1"/>
  <c r="Q56" i="1"/>
  <c r="R56" i="1"/>
  <c r="Q57" i="1"/>
  <c r="R57" i="1"/>
  <c r="Q58" i="1"/>
  <c r="R58" i="1"/>
  <c r="Q59" i="1"/>
  <c r="R59" i="1"/>
  <c r="Q60" i="1"/>
  <c r="R60" i="1"/>
  <c r="Q61" i="1"/>
  <c r="R61" i="1"/>
  <c r="Q62" i="1"/>
  <c r="R62" i="1"/>
  <c r="Q63" i="1"/>
  <c r="R63" i="1"/>
  <c r="Q64" i="1"/>
  <c r="R64" i="1"/>
  <c r="Q65" i="1"/>
  <c r="R65" i="1"/>
  <c r="Q66" i="1"/>
  <c r="R66" i="1"/>
  <c r="Q67" i="1"/>
  <c r="R67" i="1"/>
  <c r="Q68" i="1"/>
  <c r="R68" i="1"/>
  <c r="Q69" i="1"/>
  <c r="R69" i="1"/>
  <c r="Q70" i="1"/>
  <c r="R70" i="1"/>
  <c r="Q71" i="1"/>
  <c r="R71" i="1"/>
  <c r="Q72" i="1"/>
  <c r="R72" i="1"/>
  <c r="Q73" i="1"/>
  <c r="R73" i="1"/>
  <c r="Q74" i="1"/>
  <c r="R74" i="1"/>
  <c r="Q75" i="1"/>
  <c r="R75" i="1"/>
  <c r="Q76" i="1"/>
  <c r="R76" i="1"/>
  <c r="Q77" i="1"/>
  <c r="R77" i="1"/>
  <c r="Q78" i="1"/>
  <c r="R78" i="1"/>
  <c r="Q79" i="1"/>
  <c r="R79" i="1"/>
  <c r="Q80" i="1"/>
  <c r="R80" i="1"/>
  <c r="Q81" i="1"/>
  <c r="R81" i="1"/>
  <c r="Q82" i="1"/>
  <c r="R82" i="1"/>
  <c r="Q83" i="1"/>
  <c r="R83" i="1"/>
  <c r="Q84" i="1"/>
  <c r="R84" i="1"/>
  <c r="Q85" i="1"/>
  <c r="R85" i="1"/>
  <c r="Q86" i="1"/>
  <c r="R86" i="1"/>
  <c r="Q87" i="1"/>
  <c r="R87" i="1"/>
  <c r="Q88" i="1"/>
  <c r="R88" i="1"/>
  <c r="Q89" i="1"/>
  <c r="R89" i="1"/>
  <c r="Q90" i="1"/>
  <c r="R90" i="1"/>
  <c r="Q91" i="1"/>
  <c r="R91" i="1"/>
  <c r="Q92" i="1"/>
  <c r="R92" i="1"/>
  <c r="Q93" i="1"/>
  <c r="R93" i="1"/>
  <c r="Q94" i="1"/>
  <c r="R94" i="1"/>
  <c r="Q95" i="1"/>
  <c r="R95" i="1"/>
  <c r="Q96" i="1"/>
  <c r="R96" i="1"/>
  <c r="Q97" i="1"/>
  <c r="R97" i="1"/>
  <c r="Q98" i="1"/>
  <c r="R98" i="1"/>
  <c r="Q99" i="1"/>
  <c r="R99" i="1"/>
  <c r="Q100" i="1"/>
  <c r="R100" i="1"/>
  <c r="Q101" i="1"/>
  <c r="R101" i="1"/>
  <c r="Q102" i="1"/>
  <c r="R102" i="1"/>
  <c r="Q103" i="1"/>
  <c r="R103" i="1"/>
  <c r="Q104" i="1"/>
  <c r="R104" i="1"/>
  <c r="Q105" i="1"/>
  <c r="R105" i="1"/>
  <c r="Q106" i="1"/>
  <c r="R106" i="1"/>
  <c r="Q107" i="1"/>
  <c r="R107" i="1"/>
  <c r="Q108" i="1"/>
  <c r="R108" i="1"/>
  <c r="Q109" i="1"/>
  <c r="R109" i="1"/>
  <c r="Q110" i="1"/>
  <c r="R110" i="1"/>
  <c r="Q111" i="1"/>
  <c r="R111" i="1"/>
  <c r="Q112" i="1"/>
  <c r="R112" i="1"/>
  <c r="Q113" i="1"/>
  <c r="R113" i="1"/>
  <c r="Q114" i="1"/>
  <c r="R114" i="1"/>
  <c r="Q115" i="1"/>
  <c r="R115" i="1"/>
  <c r="Q116" i="1"/>
  <c r="R116" i="1"/>
  <c r="Q117" i="1"/>
  <c r="R117" i="1"/>
  <c r="Q118" i="1"/>
  <c r="R118" i="1"/>
  <c r="Q119" i="1"/>
  <c r="R119" i="1"/>
  <c r="Q120" i="1"/>
  <c r="R120" i="1"/>
  <c r="Q121" i="1"/>
  <c r="R121" i="1"/>
  <c r="Q122" i="1"/>
  <c r="R122" i="1"/>
  <c r="Q123" i="1"/>
  <c r="R123" i="1"/>
  <c r="Q124" i="1"/>
  <c r="R124" i="1"/>
  <c r="Q125" i="1"/>
  <c r="R125" i="1"/>
  <c r="Q126" i="1"/>
  <c r="R126" i="1"/>
  <c r="Q127" i="1"/>
  <c r="R127" i="1"/>
  <c r="Q128" i="1"/>
  <c r="R128" i="1"/>
  <c r="Q129" i="1"/>
  <c r="R129" i="1"/>
  <c r="Q130" i="1"/>
  <c r="R130" i="1"/>
  <c r="Q131" i="1"/>
  <c r="R131" i="1"/>
  <c r="Q132" i="1"/>
  <c r="R132" i="1"/>
  <c r="Q133" i="1"/>
  <c r="R133" i="1"/>
  <c r="Q134" i="1"/>
  <c r="R134" i="1"/>
  <c r="Q135" i="1"/>
  <c r="R135" i="1"/>
  <c r="Q136" i="1"/>
  <c r="R136" i="1"/>
  <c r="Q137" i="1"/>
  <c r="R137" i="1"/>
  <c r="Q138" i="1"/>
  <c r="R138" i="1"/>
  <c r="Q139" i="1"/>
  <c r="R139" i="1"/>
  <c r="Q140" i="1"/>
  <c r="R140" i="1"/>
  <c r="Q141" i="1"/>
  <c r="R141" i="1"/>
  <c r="Q142" i="1"/>
  <c r="R142" i="1"/>
  <c r="Q143" i="1"/>
  <c r="R143" i="1"/>
  <c r="Q144" i="1"/>
  <c r="R144" i="1"/>
  <c r="Q145" i="1"/>
  <c r="R145" i="1"/>
  <c r="Q146" i="1"/>
  <c r="R146" i="1"/>
  <c r="Q147" i="1"/>
  <c r="R147" i="1"/>
  <c r="Q148" i="1"/>
  <c r="R148" i="1"/>
  <c r="Q149" i="1"/>
  <c r="R149" i="1"/>
  <c r="Q150" i="1"/>
  <c r="R150" i="1"/>
  <c r="Q151" i="1"/>
  <c r="R151" i="1"/>
  <c r="Q152" i="1"/>
  <c r="R152" i="1"/>
  <c r="Q153" i="1"/>
  <c r="R153" i="1"/>
  <c r="Q154" i="1"/>
  <c r="R154" i="1"/>
  <c r="Q155" i="1"/>
  <c r="R155" i="1"/>
  <c r="Q156" i="1"/>
  <c r="R156" i="1"/>
  <c r="Q157" i="1"/>
  <c r="R157" i="1"/>
  <c r="Q158" i="1"/>
  <c r="R158" i="1"/>
  <c r="Q159" i="1"/>
  <c r="R159" i="1"/>
  <c r="Q160" i="1"/>
  <c r="R160" i="1"/>
  <c r="Q161" i="1"/>
  <c r="R161" i="1"/>
  <c r="Q162" i="1"/>
  <c r="R162" i="1"/>
  <c r="Q163" i="1"/>
  <c r="R163" i="1"/>
  <c r="Q164" i="1"/>
  <c r="R164" i="1"/>
  <c r="Q165" i="1"/>
  <c r="R165" i="1"/>
  <c r="Q166" i="1"/>
  <c r="R166" i="1"/>
  <c r="Q167" i="1"/>
  <c r="R167" i="1"/>
  <c r="Q168" i="1"/>
  <c r="R168" i="1"/>
  <c r="Q169" i="1"/>
  <c r="R169" i="1"/>
  <c r="Q170" i="1"/>
  <c r="R170" i="1"/>
  <c r="Q171" i="1"/>
  <c r="R171" i="1"/>
  <c r="Q172" i="1"/>
  <c r="R172" i="1"/>
  <c r="Q173" i="1"/>
  <c r="R173" i="1"/>
  <c r="Q174" i="1"/>
  <c r="R174" i="1"/>
  <c r="Q175" i="1"/>
  <c r="R175" i="1"/>
  <c r="Q176" i="1"/>
  <c r="R176" i="1"/>
  <c r="Q177" i="1"/>
  <c r="R177" i="1"/>
  <c r="Q178" i="1"/>
  <c r="R178" i="1"/>
  <c r="Q179" i="1"/>
  <c r="R179" i="1"/>
  <c r="Q180" i="1"/>
  <c r="R180" i="1"/>
  <c r="Q181" i="1"/>
  <c r="R181" i="1"/>
  <c r="Q182" i="1"/>
  <c r="R182" i="1"/>
  <c r="Q183" i="1"/>
  <c r="R183" i="1"/>
  <c r="Q184" i="1"/>
  <c r="R184" i="1"/>
  <c r="Q185" i="1"/>
  <c r="R185" i="1"/>
  <c r="Q186" i="1"/>
  <c r="R186" i="1"/>
  <c r="Q187" i="1"/>
  <c r="R187" i="1"/>
  <c r="Q188" i="1"/>
  <c r="R188" i="1"/>
  <c r="Q189" i="1"/>
  <c r="R189" i="1"/>
  <c r="Q190" i="1"/>
  <c r="R190" i="1"/>
  <c r="Q191" i="1"/>
  <c r="R191" i="1"/>
  <c r="Q192" i="1"/>
  <c r="R192" i="1"/>
  <c r="Q193" i="1"/>
  <c r="R193" i="1"/>
  <c r="Q194" i="1"/>
  <c r="R194" i="1"/>
  <c r="Q195" i="1"/>
  <c r="R195" i="1"/>
  <c r="Q196" i="1"/>
  <c r="R196" i="1"/>
  <c r="Q197" i="1"/>
  <c r="R197" i="1"/>
  <c r="Q198" i="1"/>
  <c r="R198" i="1"/>
  <c r="Q199" i="1"/>
  <c r="R199" i="1"/>
  <c r="Q200" i="1"/>
  <c r="R200" i="1"/>
  <c r="Q201" i="1"/>
  <c r="R201" i="1"/>
  <c r="Q202" i="1"/>
  <c r="R202" i="1"/>
  <c r="Q203" i="1"/>
  <c r="R203" i="1"/>
  <c r="Q204" i="1"/>
  <c r="R204" i="1"/>
  <c r="Q205" i="1"/>
  <c r="R205" i="1"/>
  <c r="Q206" i="1"/>
  <c r="R206" i="1"/>
  <c r="Q207" i="1"/>
  <c r="R207" i="1"/>
  <c r="Q208" i="1"/>
  <c r="R208" i="1"/>
  <c r="Q209" i="1"/>
  <c r="R209" i="1"/>
  <c r="Q210" i="1"/>
  <c r="R210" i="1"/>
  <c r="Q211" i="1"/>
  <c r="R211" i="1"/>
  <c r="Q212" i="1"/>
  <c r="R212" i="1"/>
  <c r="Q213" i="1"/>
  <c r="R213" i="1"/>
  <c r="Q214" i="1"/>
  <c r="R214" i="1"/>
  <c r="Q215" i="1"/>
  <c r="R215" i="1"/>
  <c r="Q216" i="1"/>
  <c r="R216" i="1"/>
  <c r="Q217" i="1"/>
  <c r="R217" i="1"/>
  <c r="Q218" i="1"/>
  <c r="R218" i="1"/>
  <c r="Q219" i="1"/>
  <c r="R219" i="1"/>
  <c r="Q220" i="1"/>
  <c r="R220" i="1"/>
  <c r="Q221" i="1"/>
  <c r="R221" i="1"/>
  <c r="Q222" i="1"/>
  <c r="R222" i="1"/>
  <c r="Q223" i="1"/>
  <c r="R223" i="1"/>
  <c r="Q224" i="1"/>
  <c r="R224" i="1"/>
  <c r="Q225" i="1"/>
  <c r="R225" i="1"/>
  <c r="Q226" i="1"/>
  <c r="R226" i="1"/>
  <c r="Q227" i="1"/>
  <c r="R227" i="1"/>
  <c r="Q228" i="1"/>
  <c r="R228" i="1"/>
  <c r="Q229" i="1"/>
  <c r="R229" i="1"/>
  <c r="Q230" i="1"/>
  <c r="R230" i="1"/>
  <c r="Q231" i="1"/>
  <c r="R231" i="1"/>
  <c r="Q232" i="1"/>
  <c r="R232" i="1"/>
  <c r="Q233" i="1"/>
  <c r="R233" i="1"/>
  <c r="Q234" i="1"/>
  <c r="R234" i="1"/>
  <c r="Q235" i="1"/>
  <c r="R235" i="1"/>
  <c r="Q236" i="1"/>
  <c r="R236" i="1"/>
  <c r="Q237" i="1"/>
  <c r="R237" i="1"/>
  <c r="Q238" i="1"/>
  <c r="R238" i="1"/>
  <c r="Q239" i="1"/>
  <c r="R239" i="1"/>
  <c r="Q240" i="1"/>
  <c r="R240" i="1"/>
  <c r="Q241" i="1"/>
  <c r="R241" i="1"/>
  <c r="Q242" i="1"/>
  <c r="R242" i="1"/>
  <c r="Q243" i="1"/>
  <c r="R243" i="1"/>
  <c r="Q244" i="1"/>
  <c r="R244" i="1"/>
  <c r="Q245" i="1"/>
  <c r="R245" i="1"/>
  <c r="Q246" i="1"/>
  <c r="R246" i="1"/>
  <c r="Q247" i="1"/>
  <c r="R247" i="1"/>
  <c r="Q248" i="1"/>
  <c r="R248" i="1"/>
  <c r="Q249" i="1"/>
  <c r="R249" i="1"/>
  <c r="Q250" i="1"/>
  <c r="R250" i="1"/>
  <c r="Q251" i="1"/>
  <c r="R251" i="1"/>
  <c r="Q252" i="1"/>
  <c r="R252" i="1"/>
  <c r="Q253" i="1"/>
  <c r="R253" i="1"/>
  <c r="Q254" i="1"/>
  <c r="R254" i="1"/>
  <c r="Q255" i="1"/>
  <c r="R255" i="1"/>
  <c r="Q256" i="1"/>
  <c r="R256" i="1"/>
  <c r="Q257" i="1"/>
  <c r="R257" i="1"/>
  <c r="Q258" i="1"/>
  <c r="R258" i="1"/>
  <c r="Q259" i="1"/>
  <c r="R259" i="1"/>
  <c r="Q260" i="1"/>
  <c r="R260" i="1"/>
  <c r="Q261" i="1"/>
  <c r="R261" i="1"/>
  <c r="Q262" i="1"/>
  <c r="R262" i="1"/>
  <c r="Q263" i="1"/>
  <c r="R263" i="1"/>
  <c r="Q264" i="1"/>
  <c r="R264" i="1"/>
  <c r="Q265" i="1"/>
  <c r="R265" i="1"/>
  <c r="Q266" i="1"/>
  <c r="R266" i="1"/>
  <c r="Q267" i="1"/>
  <c r="R267" i="1"/>
  <c r="Q268" i="1"/>
  <c r="R268" i="1"/>
  <c r="Q269" i="1"/>
  <c r="R269" i="1"/>
  <c r="Q270" i="1"/>
  <c r="R270" i="1"/>
  <c r="Q271" i="1"/>
  <c r="R271" i="1"/>
  <c r="Q272" i="1"/>
  <c r="R272" i="1"/>
  <c r="Q273" i="1"/>
  <c r="R273" i="1"/>
  <c r="Q274" i="1"/>
  <c r="R274" i="1"/>
  <c r="R6" i="1"/>
  <c r="Q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L6" i="1"/>
  <c r="K6" i="1"/>
  <c r="X2" i="1" l="1"/>
  <c r="Q2" i="1"/>
  <c r="R2" i="1"/>
  <c r="K2" i="1"/>
  <c r="L2" i="1"/>
  <c r="AM2" i="1" l="1"/>
  <c r="AI7" i="1"/>
  <c r="AK7" i="1" s="1"/>
  <c r="AJ7" i="1"/>
  <c r="AL7" i="1" s="1"/>
  <c r="AI8" i="1"/>
  <c r="AK8" i="1" s="1"/>
  <c r="AJ8" i="1"/>
  <c r="AL8" i="1" s="1"/>
  <c r="AI9" i="1"/>
  <c r="AK9" i="1" s="1"/>
  <c r="AJ9" i="1"/>
  <c r="AI10" i="1"/>
  <c r="AK10" i="1" s="1"/>
  <c r="AJ10" i="1"/>
  <c r="AL10" i="1" s="1"/>
  <c r="AI11" i="1"/>
  <c r="AJ11" i="1"/>
  <c r="AL11" i="1" s="1"/>
  <c r="AI12" i="1"/>
  <c r="AK12" i="1" s="1"/>
  <c r="AJ12" i="1"/>
  <c r="AL12" i="1" s="1"/>
  <c r="AI13" i="1"/>
  <c r="AK13" i="1" s="1"/>
  <c r="AJ13" i="1"/>
  <c r="AI14" i="1"/>
  <c r="AK14" i="1" s="1"/>
  <c r="AJ14" i="1"/>
  <c r="AL14" i="1" s="1"/>
  <c r="AI15" i="1"/>
  <c r="AK15" i="1" s="1"/>
  <c r="AJ15" i="1"/>
  <c r="AI16" i="1"/>
  <c r="AJ16" i="1"/>
  <c r="AL16" i="1" s="1"/>
  <c r="AI17" i="1"/>
  <c r="AK17" i="1" s="1"/>
  <c r="AJ17" i="1"/>
  <c r="AL17" i="1" s="1"/>
  <c r="AI18" i="1"/>
  <c r="AK18" i="1" s="1"/>
  <c r="AJ18" i="1"/>
  <c r="AL18" i="1" s="1"/>
  <c r="AI19" i="1"/>
  <c r="AK19" i="1" s="1"/>
  <c r="AJ19" i="1"/>
  <c r="AL19" i="1" s="1"/>
  <c r="AI20" i="1"/>
  <c r="AK20" i="1" s="1"/>
  <c r="AJ20" i="1"/>
  <c r="AL20" i="1" s="1"/>
  <c r="AI21" i="1"/>
  <c r="AK21" i="1" s="1"/>
  <c r="AJ21" i="1"/>
  <c r="AI22" i="1"/>
  <c r="AJ22" i="1"/>
  <c r="AL22" i="1" s="1"/>
  <c r="AI23" i="1"/>
  <c r="AK23" i="1" s="1"/>
  <c r="AJ23" i="1"/>
  <c r="AL23" i="1" s="1"/>
  <c r="AI24" i="1"/>
  <c r="AK24" i="1" s="1"/>
  <c r="AJ24" i="1"/>
  <c r="AL24" i="1" s="1"/>
  <c r="AI25" i="1"/>
  <c r="AK25" i="1" s="1"/>
  <c r="AJ25" i="1"/>
  <c r="AL25" i="1" s="1"/>
  <c r="AI26" i="1"/>
  <c r="AK26" i="1" s="1"/>
  <c r="AJ26" i="1"/>
  <c r="AL26" i="1" s="1"/>
  <c r="AI27" i="1"/>
  <c r="AK27" i="1" s="1"/>
  <c r="AJ27" i="1"/>
  <c r="AL27" i="1" s="1"/>
  <c r="AI28" i="1"/>
  <c r="AJ28" i="1"/>
  <c r="AL28" i="1" s="1"/>
  <c r="AI29" i="1"/>
  <c r="AJ29" i="1"/>
  <c r="AL29" i="1" s="1"/>
  <c r="AI30" i="1"/>
  <c r="AK30" i="1" s="1"/>
  <c r="AJ30" i="1"/>
  <c r="AL30" i="1" s="1"/>
  <c r="AI31" i="1"/>
  <c r="AK31" i="1" s="1"/>
  <c r="AJ31" i="1"/>
  <c r="AL31" i="1" s="1"/>
  <c r="AI32" i="1"/>
  <c r="AK32" i="1" s="1"/>
  <c r="AJ32" i="1"/>
  <c r="AL32" i="1" s="1"/>
  <c r="AI33" i="1"/>
  <c r="AK33" i="1" s="1"/>
  <c r="AJ33" i="1"/>
  <c r="AL33" i="1" s="1"/>
  <c r="AI34" i="1"/>
  <c r="AJ34" i="1"/>
  <c r="AI35" i="1"/>
  <c r="AJ35" i="1"/>
  <c r="AL35" i="1" s="1"/>
  <c r="AI36" i="1"/>
  <c r="AK36" i="1" s="1"/>
  <c r="AJ36" i="1"/>
  <c r="AL36" i="1" s="1"/>
  <c r="AI37" i="1"/>
  <c r="AK37" i="1" s="1"/>
  <c r="AJ37" i="1"/>
  <c r="AL37" i="1" s="1"/>
  <c r="AI38" i="1"/>
  <c r="AK38" i="1" s="1"/>
  <c r="AJ38" i="1"/>
  <c r="AL38" i="1" s="1"/>
  <c r="AI39" i="1"/>
  <c r="AK39" i="1" s="1"/>
  <c r="AJ39" i="1"/>
  <c r="AL39" i="1" s="1"/>
  <c r="AI40" i="1"/>
  <c r="AJ40" i="1"/>
  <c r="AL40" i="1" s="1"/>
  <c r="AI41" i="1"/>
  <c r="AK41" i="1" s="1"/>
  <c r="AJ41" i="1"/>
  <c r="AI42" i="1"/>
  <c r="AK42" i="1" s="1"/>
  <c r="AJ42" i="1"/>
  <c r="AL42" i="1" s="1"/>
  <c r="AI43" i="1"/>
  <c r="AK43" i="1" s="1"/>
  <c r="AJ43" i="1"/>
  <c r="AL43" i="1" s="1"/>
  <c r="AI44" i="1"/>
  <c r="AK44" i="1" s="1"/>
  <c r="AJ44" i="1"/>
  <c r="AL44" i="1" s="1"/>
  <c r="AI45" i="1"/>
  <c r="AK45" i="1" s="1"/>
  <c r="AJ45" i="1"/>
  <c r="AL45" i="1" s="1"/>
  <c r="AI46" i="1"/>
  <c r="AK46" i="1" s="1"/>
  <c r="AJ46" i="1"/>
  <c r="AL46" i="1" s="1"/>
  <c r="AI47" i="1"/>
  <c r="AJ47" i="1"/>
  <c r="AL47" i="1" s="1"/>
  <c r="AI48" i="1"/>
  <c r="AK48" i="1" s="1"/>
  <c r="AJ48" i="1"/>
  <c r="AL48" i="1" s="1"/>
  <c r="AI49" i="1"/>
  <c r="AK49" i="1" s="1"/>
  <c r="AJ49" i="1"/>
  <c r="AL49" i="1" s="1"/>
  <c r="AI50" i="1"/>
  <c r="AK50" i="1" s="1"/>
  <c r="AJ50" i="1"/>
  <c r="AL50" i="1" s="1"/>
  <c r="AI51" i="1"/>
  <c r="AK51" i="1" s="1"/>
  <c r="AJ51" i="1"/>
  <c r="AL51" i="1" s="1"/>
  <c r="AI52" i="1"/>
  <c r="AK52" i="1" s="1"/>
  <c r="AJ52" i="1"/>
  <c r="AL52" i="1" s="1"/>
  <c r="AI53" i="1"/>
  <c r="AJ53" i="1"/>
  <c r="AI54" i="1"/>
  <c r="AK54" i="1" s="1"/>
  <c r="AJ54" i="1"/>
  <c r="AL54" i="1" s="1"/>
  <c r="AI55" i="1"/>
  <c r="AK55" i="1" s="1"/>
  <c r="AJ55" i="1"/>
  <c r="AL55" i="1" s="1"/>
  <c r="AI56" i="1"/>
  <c r="AK56" i="1" s="1"/>
  <c r="AJ56" i="1"/>
  <c r="AL56" i="1" s="1"/>
  <c r="AI57" i="1"/>
  <c r="AK57" i="1" s="1"/>
  <c r="AJ57" i="1"/>
  <c r="AL57" i="1" s="1"/>
  <c r="AI58" i="1"/>
  <c r="AK58" i="1" s="1"/>
  <c r="AJ58" i="1"/>
  <c r="AL58" i="1" s="1"/>
  <c r="AI59" i="1"/>
  <c r="AJ59" i="1"/>
  <c r="AL59" i="1" s="1"/>
  <c r="AI60" i="1"/>
  <c r="AK60" i="1" s="1"/>
  <c r="AJ60" i="1"/>
  <c r="AL60" i="1" s="1"/>
  <c r="AI61" i="1"/>
  <c r="AK61" i="1" s="1"/>
  <c r="AJ61" i="1"/>
  <c r="AL61" i="1" s="1"/>
  <c r="AI62" i="1"/>
  <c r="AK62" i="1" s="1"/>
  <c r="AJ62" i="1"/>
  <c r="AL62" i="1" s="1"/>
  <c r="AI63" i="1"/>
  <c r="AK63" i="1" s="1"/>
  <c r="AJ63" i="1"/>
  <c r="AL63" i="1" s="1"/>
  <c r="AI64" i="1"/>
  <c r="AJ64" i="1"/>
  <c r="AL64" i="1" s="1"/>
  <c r="AI65" i="1"/>
  <c r="AK65" i="1" s="1"/>
  <c r="AJ65" i="1"/>
  <c r="AL65" i="1" s="1"/>
  <c r="AI66" i="1"/>
  <c r="AK66" i="1" s="1"/>
  <c r="AJ66" i="1"/>
  <c r="AL66" i="1" s="1"/>
  <c r="AI67" i="1"/>
  <c r="AK67" i="1" s="1"/>
  <c r="AJ67" i="1"/>
  <c r="AL67" i="1" s="1"/>
  <c r="AI68" i="1"/>
  <c r="AK68" i="1" s="1"/>
  <c r="AJ68" i="1"/>
  <c r="AL68" i="1" s="1"/>
  <c r="AI69" i="1"/>
  <c r="AK69" i="1" s="1"/>
  <c r="AJ69" i="1"/>
  <c r="AL69" i="1" s="1"/>
  <c r="AI70" i="1"/>
  <c r="AK70" i="1" s="1"/>
  <c r="AJ70" i="1"/>
  <c r="AL70" i="1" s="1"/>
  <c r="AI71" i="1"/>
  <c r="AJ71" i="1"/>
  <c r="AL71" i="1" s="1"/>
  <c r="AI72" i="1"/>
  <c r="AK72" i="1" s="1"/>
  <c r="AJ72" i="1"/>
  <c r="AL72" i="1" s="1"/>
  <c r="AI73" i="1"/>
  <c r="AK73" i="1" s="1"/>
  <c r="AJ73" i="1"/>
  <c r="AL73" i="1" s="1"/>
  <c r="AI74" i="1"/>
  <c r="AK74" i="1" s="1"/>
  <c r="AJ74" i="1"/>
  <c r="AL74" i="1" s="1"/>
  <c r="AI75" i="1"/>
  <c r="AK75" i="1" s="1"/>
  <c r="AJ75" i="1"/>
  <c r="AL75" i="1" s="1"/>
  <c r="AI76" i="1"/>
  <c r="AK76" i="1" s="1"/>
  <c r="AJ76" i="1"/>
  <c r="AI77" i="1"/>
  <c r="AK77" i="1" s="1"/>
  <c r="AJ77" i="1"/>
  <c r="AI78" i="1"/>
  <c r="AK78" i="1" s="1"/>
  <c r="AJ78" i="1"/>
  <c r="AL78" i="1" s="1"/>
  <c r="AI79" i="1"/>
  <c r="AK79" i="1" s="1"/>
  <c r="AJ79" i="1"/>
  <c r="AL79" i="1" s="1"/>
  <c r="AI80" i="1"/>
  <c r="AK80" i="1" s="1"/>
  <c r="AJ80" i="1"/>
  <c r="AL80" i="1" s="1"/>
  <c r="AI81" i="1"/>
  <c r="AK81" i="1" s="1"/>
  <c r="AJ81" i="1"/>
  <c r="AL81" i="1" s="1"/>
  <c r="AI82" i="1"/>
  <c r="AK82" i="1" s="1"/>
  <c r="AJ82" i="1"/>
  <c r="AL82" i="1" s="1"/>
  <c r="AI83" i="1"/>
  <c r="AK83" i="1" s="1"/>
  <c r="AJ83" i="1"/>
  <c r="AL83" i="1" s="1"/>
  <c r="AI84" i="1"/>
  <c r="AK84" i="1" s="1"/>
  <c r="AJ84" i="1"/>
  <c r="AL84" i="1" s="1"/>
  <c r="AI85" i="1"/>
  <c r="AK85" i="1" s="1"/>
  <c r="AJ85" i="1"/>
  <c r="AL85" i="1" s="1"/>
  <c r="AI86" i="1"/>
  <c r="AK86" i="1" s="1"/>
  <c r="AJ86" i="1"/>
  <c r="AL86" i="1" s="1"/>
  <c r="AI87" i="1"/>
  <c r="AK87" i="1" s="1"/>
  <c r="AJ87" i="1"/>
  <c r="AL87" i="1" s="1"/>
  <c r="AI88" i="1"/>
  <c r="AK88" i="1" s="1"/>
  <c r="AJ88" i="1"/>
  <c r="AL88" i="1" s="1"/>
  <c r="AI89" i="1"/>
  <c r="AK89" i="1" s="1"/>
  <c r="AJ89" i="1"/>
  <c r="AL89" i="1" s="1"/>
  <c r="AI90" i="1"/>
  <c r="AK90" i="1" s="1"/>
  <c r="AJ90" i="1"/>
  <c r="AL90" i="1" s="1"/>
  <c r="AI91" i="1"/>
  <c r="AK91" i="1" s="1"/>
  <c r="AJ91" i="1"/>
  <c r="AL91" i="1" s="1"/>
  <c r="AI92" i="1"/>
  <c r="AK92" i="1" s="1"/>
  <c r="AJ92" i="1"/>
  <c r="AL92" i="1" s="1"/>
  <c r="AI93" i="1"/>
  <c r="AK93" i="1" s="1"/>
  <c r="AJ93" i="1"/>
  <c r="AL93" i="1" s="1"/>
  <c r="AI94" i="1"/>
  <c r="AK94" i="1" s="1"/>
  <c r="AJ94" i="1"/>
  <c r="AL94" i="1" s="1"/>
  <c r="AI95" i="1"/>
  <c r="AK95" i="1" s="1"/>
  <c r="AJ95" i="1"/>
  <c r="AL95" i="1" s="1"/>
  <c r="AI96" i="1"/>
  <c r="AK96" i="1" s="1"/>
  <c r="AJ96" i="1"/>
  <c r="AL96" i="1" s="1"/>
  <c r="AI97" i="1"/>
  <c r="AK97" i="1" s="1"/>
  <c r="AJ97" i="1"/>
  <c r="AL97" i="1" s="1"/>
  <c r="AI98" i="1"/>
  <c r="AK98" i="1" s="1"/>
  <c r="AJ98" i="1"/>
  <c r="AL98" i="1" s="1"/>
  <c r="AI99" i="1"/>
  <c r="AK99" i="1" s="1"/>
  <c r="AJ99" i="1"/>
  <c r="AL99" i="1" s="1"/>
  <c r="AI100" i="1"/>
  <c r="AK100" i="1" s="1"/>
  <c r="AJ100" i="1"/>
  <c r="AL100" i="1" s="1"/>
  <c r="AI101" i="1"/>
  <c r="AK101" i="1" s="1"/>
  <c r="AJ101" i="1"/>
  <c r="AL101" i="1" s="1"/>
  <c r="AI102" i="1"/>
  <c r="AK102" i="1" s="1"/>
  <c r="AJ102" i="1"/>
  <c r="AL102" i="1" s="1"/>
  <c r="AI103" i="1"/>
  <c r="AK103" i="1" s="1"/>
  <c r="AJ103" i="1"/>
  <c r="AL103" i="1" s="1"/>
  <c r="AI104" i="1"/>
  <c r="AK104" i="1" s="1"/>
  <c r="AJ104" i="1"/>
  <c r="AL104" i="1" s="1"/>
  <c r="AI105" i="1"/>
  <c r="AK105" i="1" s="1"/>
  <c r="AJ105" i="1"/>
  <c r="AL105" i="1" s="1"/>
  <c r="AI106" i="1"/>
  <c r="AK106" i="1" s="1"/>
  <c r="AJ106" i="1"/>
  <c r="AI107" i="1"/>
  <c r="AK107" i="1" s="1"/>
  <c r="AJ107" i="1"/>
  <c r="AL107" i="1" s="1"/>
  <c r="AI108" i="1"/>
  <c r="AK108" i="1" s="1"/>
  <c r="AJ108" i="1"/>
  <c r="AL108" i="1" s="1"/>
  <c r="AI109" i="1"/>
  <c r="AK109" i="1" s="1"/>
  <c r="AJ109" i="1"/>
  <c r="AL109" i="1" s="1"/>
  <c r="AI110" i="1"/>
  <c r="AK110" i="1" s="1"/>
  <c r="AJ110" i="1"/>
  <c r="AL110" i="1" s="1"/>
  <c r="AI111" i="1"/>
  <c r="AK111" i="1" s="1"/>
  <c r="AJ111" i="1"/>
  <c r="AL111" i="1" s="1"/>
  <c r="AI112" i="1"/>
  <c r="AJ112" i="1"/>
  <c r="AL112" i="1" s="1"/>
  <c r="AI113" i="1"/>
  <c r="AK113" i="1" s="1"/>
  <c r="AJ113" i="1"/>
  <c r="AL113" i="1" s="1"/>
  <c r="AI114" i="1"/>
  <c r="AK114" i="1" s="1"/>
  <c r="AJ114" i="1"/>
  <c r="AL114" i="1" s="1"/>
  <c r="AI115" i="1"/>
  <c r="AK115" i="1" s="1"/>
  <c r="AJ115" i="1"/>
  <c r="AL115" i="1" s="1"/>
  <c r="AI116" i="1"/>
  <c r="AK116" i="1" s="1"/>
  <c r="AJ116" i="1"/>
  <c r="AL116" i="1" s="1"/>
  <c r="AI117" i="1"/>
  <c r="AK117" i="1" s="1"/>
  <c r="AJ117" i="1"/>
  <c r="AL117" i="1" s="1"/>
  <c r="AI118" i="1"/>
  <c r="AK118" i="1" s="1"/>
  <c r="AJ118" i="1"/>
  <c r="AL118" i="1" s="1"/>
  <c r="AI119" i="1"/>
  <c r="AK119" i="1" s="1"/>
  <c r="AJ119" i="1"/>
  <c r="AL119" i="1" s="1"/>
  <c r="AI120" i="1"/>
  <c r="AK120" i="1" s="1"/>
  <c r="AJ120" i="1"/>
  <c r="AL120" i="1" s="1"/>
  <c r="AI121" i="1"/>
  <c r="AK121" i="1" s="1"/>
  <c r="AJ121" i="1"/>
  <c r="AL121" i="1" s="1"/>
  <c r="AI122" i="1"/>
  <c r="AK122" i="1" s="1"/>
  <c r="AJ122" i="1"/>
  <c r="AL122" i="1" s="1"/>
  <c r="AI123" i="1"/>
  <c r="AK123" i="1" s="1"/>
  <c r="AJ123" i="1"/>
  <c r="AL123" i="1" s="1"/>
  <c r="AI124" i="1"/>
  <c r="AK124" i="1" s="1"/>
  <c r="AJ124" i="1"/>
  <c r="AL124" i="1" s="1"/>
  <c r="AI125" i="1"/>
  <c r="AK125" i="1" s="1"/>
  <c r="AJ125" i="1"/>
  <c r="AL125" i="1" s="1"/>
  <c r="AI126" i="1"/>
  <c r="AK126" i="1" s="1"/>
  <c r="AJ126" i="1"/>
  <c r="AL126" i="1" s="1"/>
  <c r="AI127" i="1"/>
  <c r="AK127" i="1" s="1"/>
  <c r="AJ127" i="1"/>
  <c r="AL127" i="1" s="1"/>
  <c r="AI128" i="1"/>
  <c r="AK128" i="1" s="1"/>
  <c r="AJ128" i="1"/>
  <c r="AL128" i="1" s="1"/>
  <c r="AI129" i="1"/>
  <c r="AK129" i="1" s="1"/>
  <c r="AJ129" i="1"/>
  <c r="AL129" i="1" s="1"/>
  <c r="AI130" i="1"/>
  <c r="AK130" i="1" s="1"/>
  <c r="AJ130" i="1"/>
  <c r="AL130" i="1" s="1"/>
  <c r="AI131" i="1"/>
  <c r="AK131" i="1" s="1"/>
  <c r="AJ131" i="1"/>
  <c r="AL131" i="1" s="1"/>
  <c r="AI132" i="1"/>
  <c r="AK132" i="1" s="1"/>
  <c r="AJ132" i="1"/>
  <c r="AL132" i="1" s="1"/>
  <c r="AI133" i="1"/>
  <c r="AK133" i="1" s="1"/>
  <c r="AJ133" i="1"/>
  <c r="AL133" i="1" s="1"/>
  <c r="AI134" i="1"/>
  <c r="AK134" i="1" s="1"/>
  <c r="AJ134" i="1"/>
  <c r="AL134" i="1" s="1"/>
  <c r="AI135" i="1"/>
  <c r="AK135" i="1" s="1"/>
  <c r="AJ135" i="1"/>
  <c r="AL135" i="1" s="1"/>
  <c r="AI136" i="1"/>
  <c r="AK136" i="1" s="1"/>
  <c r="AJ136" i="1"/>
  <c r="AI137" i="1"/>
  <c r="AK137" i="1" s="1"/>
  <c r="AJ137" i="1"/>
  <c r="AL137" i="1" s="1"/>
  <c r="AI138" i="1"/>
  <c r="AK138" i="1" s="1"/>
  <c r="AJ138" i="1"/>
  <c r="AL138" i="1" s="1"/>
  <c r="AI139" i="1"/>
  <c r="AK139" i="1" s="1"/>
  <c r="AJ139" i="1"/>
  <c r="AL139" i="1" s="1"/>
  <c r="AI140" i="1"/>
  <c r="AK140" i="1" s="1"/>
  <c r="AJ140" i="1"/>
  <c r="AL140" i="1" s="1"/>
  <c r="AI141" i="1"/>
  <c r="AK141" i="1" s="1"/>
  <c r="AJ141" i="1"/>
  <c r="AL141" i="1" s="1"/>
  <c r="AI142" i="1"/>
  <c r="AK142" i="1" s="1"/>
  <c r="AJ142" i="1"/>
  <c r="AL142" i="1" s="1"/>
  <c r="AI143" i="1"/>
  <c r="AK143" i="1" s="1"/>
  <c r="AJ143" i="1"/>
  <c r="AL143" i="1" s="1"/>
  <c r="AI144" i="1"/>
  <c r="AK144" i="1" s="1"/>
  <c r="AJ144" i="1"/>
  <c r="AL144" i="1" s="1"/>
  <c r="AI145" i="1"/>
  <c r="AK145" i="1" s="1"/>
  <c r="AJ145" i="1"/>
  <c r="AL145" i="1" s="1"/>
  <c r="AI146" i="1"/>
  <c r="AK146" i="1" s="1"/>
  <c r="AJ146" i="1"/>
  <c r="AL146" i="1" s="1"/>
  <c r="AI147" i="1"/>
  <c r="AK147" i="1" s="1"/>
  <c r="AJ147" i="1"/>
  <c r="AL147" i="1" s="1"/>
  <c r="AI148" i="1"/>
  <c r="AK148" i="1" s="1"/>
  <c r="AJ148" i="1"/>
  <c r="AL148" i="1" s="1"/>
  <c r="AI149" i="1"/>
  <c r="AK149" i="1" s="1"/>
  <c r="AJ149" i="1"/>
  <c r="AL149" i="1" s="1"/>
  <c r="AI150" i="1"/>
  <c r="AK150" i="1" s="1"/>
  <c r="AJ150" i="1"/>
  <c r="AL150" i="1" s="1"/>
  <c r="AI151" i="1"/>
  <c r="AK151" i="1" s="1"/>
  <c r="AJ151" i="1"/>
  <c r="AL151" i="1" s="1"/>
  <c r="AI152" i="1"/>
  <c r="AK152" i="1" s="1"/>
  <c r="AJ152" i="1"/>
  <c r="AL152" i="1" s="1"/>
  <c r="AI153" i="1"/>
  <c r="AK153" i="1" s="1"/>
  <c r="AJ153" i="1"/>
  <c r="AI154" i="1"/>
  <c r="AK154" i="1" s="1"/>
  <c r="AJ154" i="1"/>
  <c r="AL154" i="1" s="1"/>
  <c r="AI155" i="1"/>
  <c r="AK155" i="1" s="1"/>
  <c r="AJ155" i="1"/>
  <c r="AL155" i="1" s="1"/>
  <c r="AI156" i="1"/>
  <c r="AK156" i="1" s="1"/>
  <c r="AJ156" i="1"/>
  <c r="AL156" i="1" s="1"/>
  <c r="AI157" i="1"/>
  <c r="AK157" i="1" s="1"/>
  <c r="AJ157" i="1"/>
  <c r="AL157" i="1" s="1"/>
  <c r="AI158" i="1"/>
  <c r="AK158" i="1" s="1"/>
  <c r="AJ158" i="1"/>
  <c r="AL158" i="1" s="1"/>
  <c r="AI159" i="1"/>
  <c r="AK159" i="1" s="1"/>
  <c r="AJ159" i="1"/>
  <c r="AL159" i="1" s="1"/>
  <c r="AI160" i="1"/>
  <c r="AK160" i="1" s="1"/>
  <c r="AJ160" i="1"/>
  <c r="AL160" i="1" s="1"/>
  <c r="AI161" i="1"/>
  <c r="AK161" i="1" s="1"/>
  <c r="AJ161" i="1"/>
  <c r="AL161" i="1" s="1"/>
  <c r="AI162" i="1"/>
  <c r="AK162" i="1" s="1"/>
  <c r="AJ162" i="1"/>
  <c r="AL162" i="1" s="1"/>
  <c r="AI163" i="1"/>
  <c r="AK163" i="1" s="1"/>
  <c r="AJ163" i="1"/>
  <c r="AL163" i="1" s="1"/>
  <c r="AI164" i="1"/>
  <c r="AK164" i="1" s="1"/>
  <c r="AJ164" i="1"/>
  <c r="AL164" i="1" s="1"/>
  <c r="AI165" i="1"/>
  <c r="AK165" i="1" s="1"/>
  <c r="AJ165" i="1"/>
  <c r="AL165" i="1" s="1"/>
  <c r="AI166" i="1"/>
  <c r="AK166" i="1" s="1"/>
  <c r="AJ166" i="1"/>
  <c r="AL166" i="1" s="1"/>
  <c r="AI167" i="1"/>
  <c r="AK167" i="1" s="1"/>
  <c r="AJ167" i="1"/>
  <c r="AL167" i="1" s="1"/>
  <c r="AI168" i="1"/>
  <c r="AK168" i="1" s="1"/>
  <c r="AJ168" i="1"/>
  <c r="AL168" i="1" s="1"/>
  <c r="AI169" i="1"/>
  <c r="AK169" i="1" s="1"/>
  <c r="AJ169" i="1"/>
  <c r="AL169" i="1" s="1"/>
  <c r="AI170" i="1"/>
  <c r="AK170" i="1" s="1"/>
  <c r="AJ170" i="1"/>
  <c r="AL170" i="1" s="1"/>
  <c r="AI171" i="1"/>
  <c r="AK171" i="1" s="1"/>
  <c r="AJ171" i="1"/>
  <c r="AL171" i="1" s="1"/>
  <c r="AI172" i="1"/>
  <c r="AK172" i="1" s="1"/>
  <c r="AJ172" i="1"/>
  <c r="AL172" i="1" s="1"/>
  <c r="AI173" i="1"/>
  <c r="AK173" i="1" s="1"/>
  <c r="AJ173" i="1"/>
  <c r="AL173" i="1" s="1"/>
  <c r="AI174" i="1"/>
  <c r="AK174" i="1" s="1"/>
  <c r="AJ174" i="1"/>
  <c r="AL174" i="1" s="1"/>
  <c r="AI175" i="1"/>
  <c r="AK175" i="1" s="1"/>
  <c r="AJ175" i="1"/>
  <c r="AL175" i="1" s="1"/>
  <c r="AI176" i="1"/>
  <c r="AK176" i="1" s="1"/>
  <c r="AJ176" i="1"/>
  <c r="AL176" i="1" s="1"/>
  <c r="AI177" i="1"/>
  <c r="AK177" i="1" s="1"/>
  <c r="AJ177" i="1"/>
  <c r="AL177" i="1" s="1"/>
  <c r="AI178" i="1"/>
  <c r="AK178" i="1" s="1"/>
  <c r="AJ178" i="1"/>
  <c r="AL178" i="1" s="1"/>
  <c r="AI179" i="1"/>
  <c r="AK179" i="1" s="1"/>
  <c r="AJ179" i="1"/>
  <c r="AL179" i="1" s="1"/>
  <c r="AI180" i="1"/>
  <c r="AK180" i="1" s="1"/>
  <c r="AJ180" i="1"/>
  <c r="AL180" i="1" s="1"/>
  <c r="AI181" i="1"/>
  <c r="AK181" i="1" s="1"/>
  <c r="AJ181" i="1"/>
  <c r="AL181" i="1" s="1"/>
  <c r="AI182" i="1"/>
  <c r="AK182" i="1" s="1"/>
  <c r="AJ182" i="1"/>
  <c r="AL182" i="1" s="1"/>
  <c r="AI183" i="1"/>
  <c r="AK183" i="1" s="1"/>
  <c r="AJ183" i="1"/>
  <c r="AL183" i="1" s="1"/>
  <c r="AI184" i="1"/>
  <c r="AK184" i="1" s="1"/>
  <c r="AJ184" i="1"/>
  <c r="AL184" i="1" s="1"/>
  <c r="AI185" i="1"/>
  <c r="AK185" i="1" s="1"/>
  <c r="AJ185" i="1"/>
  <c r="AL185" i="1" s="1"/>
  <c r="AI186" i="1"/>
  <c r="AK186" i="1" s="1"/>
  <c r="AJ186" i="1"/>
  <c r="AL186" i="1" s="1"/>
  <c r="AI187" i="1"/>
  <c r="AK187" i="1" s="1"/>
  <c r="AJ187" i="1"/>
  <c r="AL187" i="1" s="1"/>
  <c r="AI188" i="1"/>
  <c r="AK188" i="1" s="1"/>
  <c r="AJ188" i="1"/>
  <c r="AL188" i="1" s="1"/>
  <c r="AI189" i="1"/>
  <c r="AK189" i="1" s="1"/>
  <c r="AJ189" i="1"/>
  <c r="AL189" i="1" s="1"/>
  <c r="AI190" i="1"/>
  <c r="AK190" i="1" s="1"/>
  <c r="AJ190" i="1"/>
  <c r="AL190" i="1" s="1"/>
  <c r="AI191" i="1"/>
  <c r="AK191" i="1" s="1"/>
  <c r="AJ191" i="1"/>
  <c r="AL191" i="1" s="1"/>
  <c r="AI192" i="1"/>
  <c r="AK192" i="1" s="1"/>
  <c r="AJ192" i="1"/>
  <c r="AL192" i="1" s="1"/>
  <c r="AI193" i="1"/>
  <c r="AK193" i="1" s="1"/>
  <c r="AJ193" i="1"/>
  <c r="AL193" i="1" s="1"/>
  <c r="AI194" i="1"/>
  <c r="AK194" i="1" s="1"/>
  <c r="AJ194" i="1"/>
  <c r="AL194" i="1" s="1"/>
  <c r="AI195" i="1"/>
  <c r="AK195" i="1" s="1"/>
  <c r="AJ195" i="1"/>
  <c r="AL195" i="1" s="1"/>
  <c r="AI196" i="1"/>
  <c r="AK196" i="1" s="1"/>
  <c r="AJ196" i="1"/>
  <c r="AL196" i="1" s="1"/>
  <c r="AI197" i="1"/>
  <c r="AK197" i="1" s="1"/>
  <c r="AJ197" i="1"/>
  <c r="AL197" i="1" s="1"/>
  <c r="AI198" i="1"/>
  <c r="AK198" i="1" s="1"/>
  <c r="AJ198" i="1"/>
  <c r="AL198" i="1" s="1"/>
  <c r="AI199" i="1"/>
  <c r="AK199" i="1" s="1"/>
  <c r="AJ199" i="1"/>
  <c r="AL199" i="1" s="1"/>
  <c r="AI200" i="1"/>
  <c r="AK200" i="1" s="1"/>
  <c r="AJ200" i="1"/>
  <c r="AL200" i="1" s="1"/>
  <c r="AI201" i="1"/>
  <c r="AK201" i="1" s="1"/>
  <c r="AJ201" i="1"/>
  <c r="AL201" i="1" s="1"/>
  <c r="AI202" i="1"/>
  <c r="AK202" i="1" s="1"/>
  <c r="AJ202" i="1"/>
  <c r="AL202" i="1" s="1"/>
  <c r="AI203" i="1"/>
  <c r="AK203" i="1" s="1"/>
  <c r="AJ203" i="1"/>
  <c r="AL203" i="1" s="1"/>
  <c r="AI204" i="1"/>
  <c r="AK204" i="1" s="1"/>
  <c r="AJ204" i="1"/>
  <c r="AL204" i="1" s="1"/>
  <c r="AI205" i="1"/>
  <c r="AK205" i="1" s="1"/>
  <c r="AJ205" i="1"/>
  <c r="AL205" i="1" s="1"/>
  <c r="AI206" i="1"/>
  <c r="AK206" i="1" s="1"/>
  <c r="AJ206" i="1"/>
  <c r="AL206" i="1" s="1"/>
  <c r="AI207" i="1"/>
  <c r="AK207" i="1" s="1"/>
  <c r="AJ207" i="1"/>
  <c r="AL207" i="1" s="1"/>
  <c r="AI208" i="1"/>
  <c r="AK208" i="1" s="1"/>
  <c r="AJ208" i="1"/>
  <c r="AL208" i="1" s="1"/>
  <c r="AI209" i="1"/>
  <c r="AK209" i="1" s="1"/>
  <c r="AJ209" i="1"/>
  <c r="AL209" i="1" s="1"/>
  <c r="AI210" i="1"/>
  <c r="AK210" i="1" s="1"/>
  <c r="AJ210" i="1"/>
  <c r="AL210" i="1" s="1"/>
  <c r="AI211" i="1"/>
  <c r="AK211" i="1" s="1"/>
  <c r="AJ211" i="1"/>
  <c r="AL211" i="1" s="1"/>
  <c r="AI212" i="1"/>
  <c r="AK212" i="1" s="1"/>
  <c r="AJ212" i="1"/>
  <c r="AL212" i="1" s="1"/>
  <c r="AI213" i="1"/>
  <c r="AK213" i="1" s="1"/>
  <c r="AJ213" i="1"/>
  <c r="AL213" i="1" s="1"/>
  <c r="AI214" i="1"/>
  <c r="AK214" i="1" s="1"/>
  <c r="AJ214" i="1"/>
  <c r="AL214" i="1" s="1"/>
  <c r="AI215" i="1"/>
  <c r="AK215" i="1" s="1"/>
  <c r="AJ215" i="1"/>
  <c r="AL215" i="1" s="1"/>
  <c r="AI216" i="1"/>
  <c r="AK216" i="1" s="1"/>
  <c r="AJ216" i="1"/>
  <c r="AL216" i="1" s="1"/>
  <c r="AI217" i="1"/>
  <c r="AK217" i="1" s="1"/>
  <c r="AJ217" i="1"/>
  <c r="AL217" i="1" s="1"/>
  <c r="AI218" i="1"/>
  <c r="AK218" i="1" s="1"/>
  <c r="AJ218" i="1"/>
  <c r="AL218" i="1" s="1"/>
  <c r="AI219" i="1"/>
  <c r="AK219" i="1" s="1"/>
  <c r="AJ219" i="1"/>
  <c r="AL219" i="1" s="1"/>
  <c r="AI220" i="1"/>
  <c r="AK220" i="1" s="1"/>
  <c r="AJ220" i="1"/>
  <c r="AL220" i="1" s="1"/>
  <c r="AI221" i="1"/>
  <c r="AK221" i="1" s="1"/>
  <c r="AJ221" i="1"/>
  <c r="AL221" i="1" s="1"/>
  <c r="AI222" i="1"/>
  <c r="AK222" i="1" s="1"/>
  <c r="AJ222" i="1"/>
  <c r="AL222" i="1" s="1"/>
  <c r="AI223" i="1"/>
  <c r="AK223" i="1" s="1"/>
  <c r="AJ223" i="1"/>
  <c r="AL223" i="1" s="1"/>
  <c r="AI224" i="1"/>
  <c r="AK224" i="1" s="1"/>
  <c r="AJ224" i="1"/>
  <c r="AL224" i="1" s="1"/>
  <c r="AI225" i="1"/>
  <c r="AK225" i="1" s="1"/>
  <c r="AJ225" i="1"/>
  <c r="AL225" i="1" s="1"/>
  <c r="AI226" i="1"/>
  <c r="AK226" i="1" s="1"/>
  <c r="AJ226" i="1"/>
  <c r="AL226" i="1" s="1"/>
  <c r="AI227" i="1"/>
  <c r="AK227" i="1" s="1"/>
  <c r="AJ227" i="1"/>
  <c r="AL227" i="1" s="1"/>
  <c r="AI228" i="1"/>
  <c r="AK228" i="1" s="1"/>
  <c r="AJ228" i="1"/>
  <c r="AL228" i="1" s="1"/>
  <c r="AI229" i="1"/>
  <c r="AK229" i="1" s="1"/>
  <c r="AJ229" i="1"/>
  <c r="AL229" i="1" s="1"/>
  <c r="AI230" i="1"/>
  <c r="AK230" i="1" s="1"/>
  <c r="AJ230" i="1"/>
  <c r="AL230" i="1" s="1"/>
  <c r="AI231" i="1"/>
  <c r="AK231" i="1" s="1"/>
  <c r="AJ231" i="1"/>
  <c r="AL231" i="1" s="1"/>
  <c r="AI232" i="1"/>
  <c r="AK232" i="1" s="1"/>
  <c r="AJ232" i="1"/>
  <c r="AL232" i="1" s="1"/>
  <c r="AI233" i="1"/>
  <c r="AK233" i="1" s="1"/>
  <c r="AJ233" i="1"/>
  <c r="AL233" i="1" s="1"/>
  <c r="AI234" i="1"/>
  <c r="AK234" i="1" s="1"/>
  <c r="AJ234" i="1"/>
  <c r="AL234" i="1" s="1"/>
  <c r="AI235" i="1"/>
  <c r="AK235" i="1" s="1"/>
  <c r="AJ235" i="1"/>
  <c r="AL235" i="1" s="1"/>
  <c r="AI236" i="1"/>
  <c r="AK236" i="1" s="1"/>
  <c r="AJ236" i="1"/>
  <c r="AL236" i="1" s="1"/>
  <c r="AI237" i="1"/>
  <c r="AK237" i="1" s="1"/>
  <c r="AJ237" i="1"/>
  <c r="AL237" i="1" s="1"/>
  <c r="AI238" i="1"/>
  <c r="AK238" i="1" s="1"/>
  <c r="AJ238" i="1"/>
  <c r="AL238" i="1" s="1"/>
  <c r="AI239" i="1"/>
  <c r="AK239" i="1" s="1"/>
  <c r="AJ239" i="1"/>
  <c r="AL239" i="1" s="1"/>
  <c r="AI240" i="1"/>
  <c r="AK240" i="1" s="1"/>
  <c r="AJ240" i="1"/>
  <c r="AL240" i="1" s="1"/>
  <c r="AI241" i="1"/>
  <c r="AK241" i="1" s="1"/>
  <c r="AJ241" i="1"/>
  <c r="AL241" i="1" s="1"/>
  <c r="AI242" i="1"/>
  <c r="AK242" i="1" s="1"/>
  <c r="AJ242" i="1"/>
  <c r="AL242" i="1" s="1"/>
  <c r="AI243" i="1"/>
  <c r="AK243" i="1" s="1"/>
  <c r="AJ243" i="1"/>
  <c r="AL243" i="1" s="1"/>
  <c r="AI244" i="1"/>
  <c r="AK244" i="1" s="1"/>
  <c r="AJ244" i="1"/>
  <c r="AL244" i="1" s="1"/>
  <c r="AI245" i="1"/>
  <c r="AK245" i="1" s="1"/>
  <c r="AJ245" i="1"/>
  <c r="AL245" i="1" s="1"/>
  <c r="AI246" i="1"/>
  <c r="AK246" i="1" s="1"/>
  <c r="AJ246" i="1"/>
  <c r="AL246" i="1" s="1"/>
  <c r="AI247" i="1"/>
  <c r="AK247" i="1" s="1"/>
  <c r="AJ247" i="1"/>
  <c r="AL247" i="1" s="1"/>
  <c r="AI248" i="1"/>
  <c r="AK248" i="1" s="1"/>
  <c r="AJ248" i="1"/>
  <c r="AL248" i="1" s="1"/>
  <c r="AI249" i="1"/>
  <c r="AK249" i="1" s="1"/>
  <c r="AJ249" i="1"/>
  <c r="AL249" i="1" s="1"/>
  <c r="AI250" i="1"/>
  <c r="AK250" i="1" s="1"/>
  <c r="AJ250" i="1"/>
  <c r="AL250" i="1" s="1"/>
  <c r="AI251" i="1"/>
  <c r="AK251" i="1" s="1"/>
  <c r="AJ251" i="1"/>
  <c r="AL251" i="1" s="1"/>
  <c r="AI252" i="1"/>
  <c r="AK252" i="1" s="1"/>
  <c r="AJ252" i="1"/>
  <c r="AL252" i="1" s="1"/>
  <c r="AI253" i="1"/>
  <c r="AK253" i="1" s="1"/>
  <c r="AJ253" i="1"/>
  <c r="AL253" i="1" s="1"/>
  <c r="AI254" i="1"/>
  <c r="AK254" i="1" s="1"/>
  <c r="AJ254" i="1"/>
  <c r="AL254" i="1" s="1"/>
  <c r="AI255" i="1"/>
  <c r="AK255" i="1" s="1"/>
  <c r="AJ255" i="1"/>
  <c r="AL255" i="1" s="1"/>
  <c r="AI256" i="1"/>
  <c r="AK256" i="1" s="1"/>
  <c r="AJ256" i="1"/>
  <c r="AL256" i="1" s="1"/>
  <c r="AI257" i="1"/>
  <c r="AK257" i="1" s="1"/>
  <c r="AJ257" i="1"/>
  <c r="AL257" i="1" s="1"/>
  <c r="AI258" i="1"/>
  <c r="AK258" i="1" s="1"/>
  <c r="AJ258" i="1"/>
  <c r="AL258" i="1" s="1"/>
  <c r="AI259" i="1"/>
  <c r="AK259" i="1" s="1"/>
  <c r="AJ259" i="1"/>
  <c r="AL259" i="1" s="1"/>
  <c r="AI260" i="1"/>
  <c r="AK260" i="1" s="1"/>
  <c r="AJ260" i="1"/>
  <c r="AL260" i="1" s="1"/>
  <c r="AI261" i="1"/>
  <c r="AK261" i="1" s="1"/>
  <c r="AJ261" i="1"/>
  <c r="AL261" i="1" s="1"/>
  <c r="AI262" i="1"/>
  <c r="AK262" i="1" s="1"/>
  <c r="AJ262" i="1"/>
  <c r="AL262" i="1" s="1"/>
  <c r="AI263" i="1"/>
  <c r="AK263" i="1" s="1"/>
  <c r="AJ263" i="1"/>
  <c r="AL263" i="1" s="1"/>
  <c r="AI264" i="1"/>
  <c r="AK264" i="1" s="1"/>
  <c r="AJ264" i="1"/>
  <c r="AL264" i="1" s="1"/>
  <c r="AI265" i="1"/>
  <c r="AK265" i="1" s="1"/>
  <c r="AJ265" i="1"/>
  <c r="AL265" i="1" s="1"/>
  <c r="AI266" i="1"/>
  <c r="AK266" i="1" s="1"/>
  <c r="AJ266" i="1"/>
  <c r="AL266" i="1" s="1"/>
  <c r="AI267" i="1"/>
  <c r="AK267" i="1" s="1"/>
  <c r="AJ267" i="1"/>
  <c r="AL267" i="1" s="1"/>
  <c r="AI268" i="1"/>
  <c r="AK268" i="1" s="1"/>
  <c r="AJ268" i="1"/>
  <c r="AL268" i="1" s="1"/>
  <c r="AI269" i="1"/>
  <c r="AK269" i="1" s="1"/>
  <c r="AJ269" i="1"/>
  <c r="AL269" i="1" s="1"/>
  <c r="AI270" i="1"/>
  <c r="AK270" i="1" s="1"/>
  <c r="AJ270" i="1"/>
  <c r="AL270" i="1" s="1"/>
  <c r="AI271" i="1"/>
  <c r="AK271" i="1" s="1"/>
  <c r="AJ271" i="1"/>
  <c r="AL271" i="1" s="1"/>
  <c r="AI272" i="1"/>
  <c r="AK272" i="1" s="1"/>
  <c r="AJ272" i="1"/>
  <c r="AL272" i="1" s="1"/>
  <c r="AI273" i="1"/>
  <c r="AK273" i="1" s="1"/>
  <c r="AJ273" i="1"/>
  <c r="AL273" i="1" s="1"/>
  <c r="AI274" i="1"/>
  <c r="AK274" i="1" s="1"/>
  <c r="AJ274" i="1"/>
  <c r="AL274" i="1" s="1"/>
  <c r="AJ6" i="1"/>
  <c r="AL6" i="1" s="1"/>
  <c r="AL9" i="1"/>
  <c r="AK11" i="1"/>
  <c r="AL13" i="1"/>
  <c r="AL15" i="1"/>
  <c r="AK16" i="1"/>
  <c r="AL21" i="1"/>
  <c r="AK22" i="1"/>
  <c r="AK28" i="1"/>
  <c r="AK29" i="1"/>
  <c r="AK34" i="1"/>
  <c r="AL34" i="1"/>
  <c r="AK35" i="1"/>
  <c r="AK40" i="1"/>
  <c r="AL41" i="1"/>
  <c r="AK47" i="1"/>
  <c r="AK53" i="1"/>
  <c r="AL53" i="1"/>
  <c r="AK59" i="1"/>
  <c r="AK64" i="1"/>
  <c r="AK71" i="1"/>
  <c r="AL76" i="1"/>
  <c r="AL77" i="1"/>
  <c r="AL106" i="1"/>
  <c r="AK112" i="1"/>
  <c r="AL136" i="1"/>
  <c r="AL153" i="1"/>
  <c r="P2" i="1"/>
  <c r="G2" i="1" l="1"/>
  <c r="H2" i="1"/>
  <c r="I2" i="1"/>
  <c r="J2" i="1"/>
  <c r="M2" i="1"/>
  <c r="N2" i="1"/>
  <c r="O2" i="1"/>
  <c r="T2" i="1"/>
  <c r="U2" i="1"/>
  <c r="V2" i="1"/>
  <c r="Y2" i="1"/>
  <c r="Z2" i="1"/>
  <c r="AA2" i="1"/>
  <c r="AB2" i="1"/>
  <c r="AE2" i="1"/>
  <c r="AF2" i="1"/>
  <c r="AG2" i="1"/>
  <c r="AH2" i="1"/>
  <c r="AI2" i="1"/>
  <c r="AJ2" i="1"/>
  <c r="AK2" i="1"/>
  <c r="AL2" i="1"/>
  <c r="S2" i="1"/>
</calcChain>
</file>

<file path=xl/sharedStrings.xml><?xml version="1.0" encoding="utf-8"?>
<sst xmlns="http://schemas.openxmlformats.org/spreadsheetml/2006/main" count="1944" uniqueCount="387">
  <si>
    <t>Баянхонгор аймгийн 2022 оны санхүүгийн тайлангийн аупитын зөрчлийн нэгтгэл</t>
  </si>
  <si>
    <t>№</t>
  </si>
  <si>
    <t>Шалгагдагч байгууллагын нэр</t>
  </si>
  <si>
    <t>Төсөв захирагчийн ангилал</t>
  </si>
  <si>
    <t>Аудит хийх хэлбэр</t>
  </si>
  <si>
    <t>Дүгнэлт</t>
  </si>
  <si>
    <t>Төлбөрийн акт</t>
  </si>
  <si>
    <t>Албан шаардлага</t>
  </si>
  <si>
    <t>Зөвлөмж</t>
  </si>
  <si>
    <t>Хариуцлага тооцох албан шаардлага</t>
  </si>
  <si>
    <t>Залруулга</t>
  </si>
  <si>
    <t>Харьяа ТТЗ</t>
  </si>
  <si>
    <t>Тоо</t>
  </si>
  <si>
    <t>Дүн</t>
  </si>
  <si>
    <t>Аймгийн Засаг дарга, аймгийн төсвийн ерөнхийлөн захирагч</t>
  </si>
  <si>
    <t>Баянхонгор аймгийн Засаг дарга</t>
  </si>
  <si>
    <t>ТЕЗ</t>
  </si>
  <si>
    <t>Дүгнэлт гаргах</t>
  </si>
  <si>
    <t>Өөрчлөлтгүй</t>
  </si>
  <si>
    <t>Баянхонгор аймгийн Улсын төсвийн Халамжийн сан</t>
  </si>
  <si>
    <t>Бусад ТЕЗ-ийн харьяа</t>
  </si>
  <si>
    <t>Тусгай сан</t>
  </si>
  <si>
    <t>Түүвэрт хамруулах</t>
  </si>
  <si>
    <t>Түүвэрт хамруулсан</t>
  </si>
  <si>
    <t>Баянхонгор аймгийн Орон нутгийн хөгжлийн сан</t>
  </si>
  <si>
    <t>Баянхонгор-Эрчим хүч ЦТХХК</t>
  </si>
  <si>
    <t>ТБОНӨҮГ</t>
  </si>
  <si>
    <t>Гурванбулаг сумын Засаг дарга</t>
  </si>
  <si>
    <t>Гурванбулаг сум</t>
  </si>
  <si>
    <t>ТТЗ</t>
  </si>
  <si>
    <t>Баянхонгор сумын Ерөнхий боловсролын Номгон сургууль</t>
  </si>
  <si>
    <t>Боловсролын салбар</t>
  </si>
  <si>
    <t>ТШЗ</t>
  </si>
  <si>
    <t>Баянхонгор аймаг дахь Нисэх буудал</t>
  </si>
  <si>
    <t>Баянлиг сумын Орон нутаг хөгжлийн сан</t>
  </si>
  <si>
    <t>Баянлиг сум</t>
  </si>
  <si>
    <t>Ингэн эрдэнэ ОНӨААТҮГ</t>
  </si>
  <si>
    <t>Эрдэнэцогт сумын Засаг дарга</t>
  </si>
  <si>
    <t>Эрдэнэцогт сум</t>
  </si>
  <si>
    <t>Шаргалжуут тосгоны Цэцэрлэг</t>
  </si>
  <si>
    <t>Баянхонгор аймгийн Татварын хэлтэс</t>
  </si>
  <si>
    <t>Баянхонгор аймгийн Мэргэжлийн хяналтын газар</t>
  </si>
  <si>
    <t>Ус цаг уур орчны шинжилгээний төв</t>
  </si>
  <si>
    <t>Баянхонгор аймгийн Шүүхийн шинжилгээний алба</t>
  </si>
  <si>
    <t>Баянхонгор аймгийн Стандарт, хэмжил зүйн хэлтэс</t>
  </si>
  <si>
    <t>Баянхонгор аймгийн Улсын бүртгэлийн хэлтэс</t>
  </si>
  <si>
    <t>Баянхонгор аймаг дахь Шүүхийн шийдвэр гүйцэтгэх газар</t>
  </si>
  <si>
    <t xml:space="preserve">Санхүүгийн хяналт, аудитын алба </t>
  </si>
  <si>
    <t>Жаргалант сумын Эрүүл мэндийн төв</t>
  </si>
  <si>
    <t>Эрүүл мэндийн салбар</t>
  </si>
  <si>
    <t>Аймгийн Эрүүл мэндийн газар</t>
  </si>
  <si>
    <t>Баянговь сумын Орон нутаг хөгжлийн сан</t>
  </si>
  <si>
    <t>Баянговь сум</t>
  </si>
  <si>
    <t>Баян өсөх агро ОНӨААТҮГ</t>
  </si>
  <si>
    <t>Өлзийт сумын Засаг дарга</t>
  </si>
  <si>
    <t>Өлзийт сум</t>
  </si>
  <si>
    <t>Баянхонгор сумын 9 дүгээр Цэцэрлэг</t>
  </si>
  <si>
    <t>Баянхонгор аймгийн Зоонозын өвчин судлалын төв</t>
  </si>
  <si>
    <t>Баянхонгор аймгийн Прокурорын газар</t>
  </si>
  <si>
    <t>Баянхонгор аймаг дахь Шүүхийн Тамгын газар</t>
  </si>
  <si>
    <t>Баацагаан сумын Ерөнхий боловсролын сургууль</t>
  </si>
  <si>
    <t>Баацагаан сумын Цэцэрлэг</t>
  </si>
  <si>
    <t>Хязгаарлалттай Өөрчлөлттэй</t>
  </si>
  <si>
    <t>Баацагаан сумын ЗДТГ</t>
  </si>
  <si>
    <t>Баацагаан сум</t>
  </si>
  <si>
    <t>Баацагаан сумын ИТХ</t>
  </si>
  <si>
    <t>Баянхонгор аймгийн Баацагаан сумын соёлын төв</t>
  </si>
  <si>
    <t>Соёлын салбар</t>
  </si>
  <si>
    <t>Баацагаан сумын Эрүүл мэндийн төв</t>
  </si>
  <si>
    <t>Баянбулаг сумын Ерөнхий боловсролын сургууль</t>
  </si>
  <si>
    <t>Шинэжинст сумын Орон нутаг хөгжлийн сан</t>
  </si>
  <si>
    <t>Шинэжинст сум</t>
  </si>
  <si>
    <t>Жаргалтай амьдрал сэтгэц, нийгмийн сэргээн засах эмчилгээний төв</t>
  </si>
  <si>
    <t>Жинст сумын Засаг дарга</t>
  </si>
  <si>
    <t>Жинст сум</t>
  </si>
  <si>
    <t>Баянхонгор сумын Баян-Ойт цогцолбор сургууль</t>
  </si>
  <si>
    <t>Баянбулаг сумын Цэцэрлэг</t>
  </si>
  <si>
    <t>Баянбулаг сумын Засаг даргын тамгын газар</t>
  </si>
  <si>
    <t>Баянбулаг сум</t>
  </si>
  <si>
    <t>Баянбулаг сумын Иргэдийн Төлөөлөгчдийн хурал</t>
  </si>
  <si>
    <t>Баянбулаг сумын Соёлын төв</t>
  </si>
  <si>
    <t>Баянбулаг сумын Эрүүл мэндийн төв</t>
  </si>
  <si>
    <t>Баянговь сумын Ерөнхий боловсролын сургууль</t>
  </si>
  <si>
    <t xml:space="preserve">Баянговь сумын Цэцэрлэг
</t>
  </si>
  <si>
    <t>Баянговь сумын ЗДТГ</t>
  </si>
  <si>
    <t>Баянговь сумын ИТХ</t>
  </si>
  <si>
    <t>Баянговь сумын Соёлын төв</t>
  </si>
  <si>
    <t>Баян-Өндөр сумын Орон нутаг хөгжлийн сан</t>
  </si>
  <si>
    <t>Баян-Өндөр сум</t>
  </si>
  <si>
    <t>Баацагаан Засаг дарга</t>
  </si>
  <si>
    <t>Баянхонгор сумын Шаргалжуут 8-р багийн Ерөнхий боловсролын сургууль</t>
  </si>
  <si>
    <t xml:space="preserve">Баянговь сум Эрүүл мэндийн төв
</t>
  </si>
  <si>
    <t>Баянхонгор аймгийн Баянлиг сумын гашуун дэл багийн ерөнхий боловсролын сургууль</t>
  </si>
  <si>
    <t xml:space="preserve">Баянлиг сумын Ерөнхий боловсролын сургууль
</t>
  </si>
  <si>
    <t>Баянлиг сумын ЗДТГ</t>
  </si>
  <si>
    <t>Баянлиг сумын ИТХ</t>
  </si>
  <si>
    <t>Баянлиг сумын Эрүүл мэндийн төв</t>
  </si>
  <si>
    <t>Баян-Овоо сумын Ерөнхий боловсролын сургууль</t>
  </si>
  <si>
    <t>Баян -Овоо сумын Цэцэрлэг</t>
  </si>
  <si>
    <t>Баян-Овоо сумын ЗДТГ</t>
  </si>
  <si>
    <t>Баян-Овоо сум</t>
  </si>
  <si>
    <t>Баян-Овоо сумын ИТХ</t>
  </si>
  <si>
    <t>Баянхонгор аймгийн Баянцагаан сумын Орон нутгийн хөгжлийн сан</t>
  </si>
  <si>
    <t>Баянцагаан сум</t>
  </si>
  <si>
    <t>Баянлиг сумын Засаг дарга</t>
  </si>
  <si>
    <t>Баянхонгор аймгийн Баянхонгор сумын ерөнхий боловсролын Соого Сейкео сургууль</t>
  </si>
  <si>
    <t>Баян-Овоо сумын Соёлын төв</t>
  </si>
  <si>
    <t xml:space="preserve">Баян-Овоо сумын Эрүүл мэндийн төв
</t>
  </si>
  <si>
    <t>Баянхонгор аймгийн Баян-Өндөр сумын ерөнхий боловсролын сургууль</t>
  </si>
  <si>
    <t>Баян-Өндөр сумын  Цэцэрлэг</t>
  </si>
  <si>
    <t>Баянхонгор аймгийн Баян-Өндөр сумын Засаг даргын тамгын газар</t>
  </si>
  <si>
    <t>Баян-Өндөр сумын ИТХ</t>
  </si>
  <si>
    <t>Баян-өндөр сумын Соёлын төв</t>
  </si>
  <si>
    <t>Баян-Өндөр сумын Эрүүл мэндийн төв</t>
  </si>
  <si>
    <t>Газрын харилцаа, барилга, хот, байгуулалтын газар</t>
  </si>
  <si>
    <t>Баянхонгор аймгийн Засаг даргын тамгын газар</t>
  </si>
  <si>
    <t>Баацагаан сумын Орон нутгийн хөгжлийн сан</t>
  </si>
  <si>
    <t>Баянговь сумын Засаг Дарга</t>
  </si>
  <si>
    <t>Баянхонгор сумын ЗДТГ</t>
  </si>
  <si>
    <t>Баянхонгор сум</t>
  </si>
  <si>
    <t>Баянхонгор аймгийн ИТХ</t>
  </si>
  <si>
    <t xml:space="preserve">Баянхонгор аймгийн Ахмад настаны асрамж үйлчилгээний төв
</t>
  </si>
  <si>
    <t>Баянхонгор аймгийн Байгаль орчин, аялал жуулчлалын газар</t>
  </si>
  <si>
    <t>Баянхонгор аймгийн сум дундын ойн анги</t>
  </si>
  <si>
    <t>Баянхонгор аймгийн Орон нутгийн өмчийн газар</t>
  </si>
  <si>
    <t>Баянхонгор аймгийн түүх угсаатны зүйн музей</t>
  </si>
  <si>
    <t>Баянхонгор аймгийн Нийтийн номын сан</t>
  </si>
  <si>
    <t>Биеийн тамир спортын газар</t>
  </si>
  <si>
    <t>Баянхонгор аймгийн хүүхдийн Тэмүжин театр</t>
  </si>
  <si>
    <t>Баянхонгор аймгийн Хөгжимт драмын театр</t>
  </si>
  <si>
    <t>Бууцагаан сумын Орон нутаг хөгжлийн сан</t>
  </si>
  <si>
    <t>Бууцагаан сум</t>
  </si>
  <si>
    <t>Баянцагаан сумын Засаг дарга</t>
  </si>
  <si>
    <t>Баянхонгор сумын Иргэдийн төлөөлөгчдийн хурал</t>
  </si>
  <si>
    <t>Баянхонгор аймгийн Гэр бүл, хүүхэд, залуучуудын хөгжлийн газар</t>
  </si>
  <si>
    <t>Баянхонгор сумын 10 дугаар цэцэрлэг</t>
  </si>
  <si>
    <t>Баянхонгор сумын 11 дүгээр цэцэрлэг</t>
  </si>
  <si>
    <t>Баянхонгор аймгийн Ерөнхий боловсролын лаборатори Номундалай цогцолбор сургууль</t>
  </si>
  <si>
    <t>Баянхонгор сумын Баян-Ойт цэцэрлэг</t>
  </si>
  <si>
    <t>Баянхонгор аймгийн Хөдөлмөр, халамжийн үйлчилгээний газар</t>
  </si>
  <si>
    <t>Богд сумын Эрүүл Мэндийн Төв</t>
  </si>
  <si>
    <t>Баянхонгор аймгийн Боловсрол шинжлэх ухааны газар</t>
  </si>
  <si>
    <t>Баянцагаан сумын Эрүүл мэндийн төв</t>
  </si>
  <si>
    <t>Баянхонгор аймгийн Политехникийн  коллеж</t>
  </si>
  <si>
    <t>Хүрээмарал сум Орон нутаг хөгжлийн сан</t>
  </si>
  <si>
    <t>Хүрээмарал сум</t>
  </si>
  <si>
    <t>Шинэжинст сумын Засаг дарга</t>
  </si>
  <si>
    <t>Баянхонгор тохижилт үйлчилгээ</t>
  </si>
  <si>
    <t>Баянхонгор аймгийн Нэгдсэн эмнэлэг</t>
  </si>
  <si>
    <t>Баянлиг сумын  Цэцэрлэг</t>
  </si>
  <si>
    <t>Баянлиг сумын соёлын төв</t>
  </si>
  <si>
    <t>Их Богд байгалийн цогцолборт газрын хамгаалалтын захиргаа</t>
  </si>
  <si>
    <t>Бөөнцагаан Орог нуурын сав газрын захиргаа</t>
  </si>
  <si>
    <t>Баянхонгор аймгийн Хүнс, хөдөө аж ахуйн газар</t>
  </si>
  <si>
    <t>ЗЭВСЭГТ ХҮЧНИЙ 339-Р АНГИ</t>
  </si>
  <si>
    <t>Баянхонгор сумын Арван хоёр дугаар цэцэрлэг</t>
  </si>
  <si>
    <t>ЗЭВСЭГТ ХҮЧНИЙ 103-Р АНГИ</t>
  </si>
  <si>
    <t>ЗЭВСЭГТ ХҮЧНИЙ143Р АНГИ</t>
  </si>
  <si>
    <t>Баянбулаг сумын Орон нутаг хөгжлийн сан</t>
  </si>
  <si>
    <t>Баянхонгор сумын Засаг дарга</t>
  </si>
  <si>
    <t>Баянхонгор аймгийн Баянхонгор сумын Шаргалжуут тосгон</t>
  </si>
  <si>
    <t>Баянбулаг сумын сум хөгжүүлэх сан</t>
  </si>
  <si>
    <t>Баянхонгор сумын 13-р цэцэрлэг</t>
  </si>
  <si>
    <t>Гэгээн сумади сургууль цэцэрлэгийн цогцолбор</t>
  </si>
  <si>
    <t>Баянхонгор аймгийн Засаг даргын дэргэдэх Статистикийн хэлтэс</t>
  </si>
  <si>
    <t>Баянхонгор сумын арвандөрөв дүгээр цэцэрлэг</t>
  </si>
  <si>
    <t>Баянхонгор сумын 15 дугаар цэцэрлэг</t>
  </si>
  <si>
    <t>Баянхонгор аймгийн Мал эмнэлгийн газар</t>
  </si>
  <si>
    <t>Баянхонгор аймгийн Баянхонгор сумын арван зургаадугаар цэцэрлэг</t>
  </si>
  <si>
    <t>Баянхонгор аймгийн Нийгмийн даатгалын хэлтэс</t>
  </si>
  <si>
    <t>Баянхонгор аймгийн Соёл, урлагийн газар</t>
  </si>
  <si>
    <t>Боловсрол шинжлэх ухааны газрын харъяа Насан туршийн боловсролын төв</t>
  </si>
  <si>
    <t>Баянхонгор аймаг Гурванбулаг сум Орон нутаг хөгжлийн сан</t>
  </si>
  <si>
    <t>Богд сумын Засаг дарга</t>
  </si>
  <si>
    <t>Богд сум</t>
  </si>
  <si>
    <t>Шаргалжуут тосгоны Эрүүл мэндийн төв</t>
  </si>
  <si>
    <t>Баянхонгор аймгийн Баянхонгор сумын Ерөнхий боловсролын 5-р сургууль</t>
  </si>
  <si>
    <t>Автотээврийн үндэсний төвийн Баянхонгор аймаг дахь салбар</t>
  </si>
  <si>
    <t>Баянхонгор аймгийн Хөдөлмөр эрхлэлтийг дэмжих сан</t>
  </si>
  <si>
    <t>Баянхонгор аймгийн Орон нутгийн төсвийн Халамжийн сан</t>
  </si>
  <si>
    <t>Чандмань-Баянхонгор ХК</t>
  </si>
  <si>
    <t>Жаргалант сумын Засаг дарга</t>
  </si>
  <si>
    <t>Жаргалант сум</t>
  </si>
  <si>
    <t xml:space="preserve">Баянхонгор сумын Хоёр дугаар цэцэрлэг
</t>
  </si>
  <si>
    <t>Баянхонгор аймгийн Заг сумын Орон нутгийн хөгжлийн сан</t>
  </si>
  <si>
    <t>Заг сум</t>
  </si>
  <si>
    <t>Баян-Өндөр сумын Засаг дарга</t>
  </si>
  <si>
    <t>Баянцагаан сумын Ерөнхий боловсролын сургууль</t>
  </si>
  <si>
    <t>Жаргалант сумын Орон нутгийн хөгжлийн сан</t>
  </si>
  <si>
    <t>Баянцагаан сумын Цэцэрлэг</t>
  </si>
  <si>
    <t>Бөмбөгөр сумын Эрүүл мэндийн төв</t>
  </si>
  <si>
    <t>Баянцагаан сумын ЗДТГ</t>
  </si>
  <si>
    <t>Баянхонгор сумын Сум хөгжүүлэх сан</t>
  </si>
  <si>
    <t>Баянцагаан сумын Иргэдийн төлөөлөгчдийн хурал</t>
  </si>
  <si>
    <t>Галуут сумын Сум хөгжүүлэх сан</t>
  </si>
  <si>
    <t>Галуут сум</t>
  </si>
  <si>
    <t>Баянцагаан сумын Соёлын төв</t>
  </si>
  <si>
    <t>Баян-Овоо сумын Сум хөгжүүлэх сан</t>
  </si>
  <si>
    <t>Богд сумын Ерөнхий боловсолын сургууль</t>
  </si>
  <si>
    <t>Эрдэнэцогтын сумын Сум хөгжүүлэх сан</t>
  </si>
  <si>
    <t xml:space="preserve">Богд сумын Цэцэрлэг </t>
  </si>
  <si>
    <t>Өлзийт сум хөгжүүлэх сан</t>
  </si>
  <si>
    <t>Богд сумын ЗДТГ</t>
  </si>
  <si>
    <t>Жинст сумын Сум хөгжүүлэх сан</t>
  </si>
  <si>
    <t>Баянхонгор аймгийн Богд сумын ИТХ</t>
  </si>
  <si>
    <t>Богд сумын Сум хөгжүүлэх сан</t>
  </si>
  <si>
    <t>Богд сумын соёлын төв</t>
  </si>
  <si>
    <t>Баянхонгор аймгийн Галуут сумын Орон нутаг хөгжлийн сан</t>
  </si>
  <si>
    <t>Наранмандал өрхийн эмнэлэг</t>
  </si>
  <si>
    <t>Баянбулаг сумын Засаг дарга</t>
  </si>
  <si>
    <t>Баянхонгор сумын Эрдэнэмандал ахлах сургууль</t>
  </si>
  <si>
    <t>Баянхонгор аймаг Баянлиг сумын Сум хөгжүүлэх сан</t>
  </si>
  <si>
    <t>Бөмбөгөр сумын Цэцэрлэг</t>
  </si>
  <si>
    <t>Баянговь сумын Сум хөгжүүлэх сан</t>
  </si>
  <si>
    <t>Бөмбөгөр сумын Сум хөгжүүлэх сан</t>
  </si>
  <si>
    <t>Бөмбөгөр сум</t>
  </si>
  <si>
    <t>Шинэжинст сумын Сум хөгжүүлэх сан</t>
  </si>
  <si>
    <t>Бөмбөгөр сумын Орон нутаг хөгжлийн сан</t>
  </si>
  <si>
    <t>Баян-Өндөр сумын Сум хөгжүүлэх сан</t>
  </si>
  <si>
    <t>Бөмбөгөр сумын Иргэдийн төлөөлөгчдийн хурал</t>
  </si>
  <si>
    <t>Баянцагаан сумын Сум хөгжүүлэх сан</t>
  </si>
  <si>
    <t>Бөмбөгөр сумын Засаг даргын Тамгын газар</t>
  </si>
  <si>
    <t>Баацагаан сумын Сум хөгжүүлэх сан</t>
  </si>
  <si>
    <t>Бөмбөгөр сумын Засаг дарга</t>
  </si>
  <si>
    <t>Бууцагаан сумын Баянбүрд багийн сургууль</t>
  </si>
  <si>
    <t>Хүрээмарал сумын Сум хөгжүүлэх сан</t>
  </si>
  <si>
    <t>Бууцагаан сумын Баянбүрд багийн хүүхдийн цэцэрлэг</t>
  </si>
  <si>
    <t>Бууцагаан сумын Ерөнхий боловсролын сургууль</t>
  </si>
  <si>
    <t>Гурванбулаг сумын Сум хөгжүүлэх сан</t>
  </si>
  <si>
    <t xml:space="preserve"> Бууцагаан сумын Цэцэрлэг</t>
  </si>
  <si>
    <t>Баянхонгор сумын Орон нутаг хөгжлийн сан</t>
  </si>
  <si>
    <t xml:space="preserve">Энхбүрд өрхийн эмнэлэг
</t>
  </si>
  <si>
    <t>Заг сумын Засаг дарга</t>
  </si>
  <si>
    <t>Баянхонгор сумын 3-р цэцэрлэг</t>
  </si>
  <si>
    <t>Заг сумын Сум хөгжүүлэх сан</t>
  </si>
  <si>
    <t xml:space="preserve">Бууцагаан сумын Засаг даргын Тамгын газар </t>
  </si>
  <si>
    <t>Жаргалант сумын СХС</t>
  </si>
  <si>
    <t>Баянхонгор аймгийн Бууцагаан сумын ИТХ</t>
  </si>
  <si>
    <t>Баянхонгор аймгийн Бөмбөгөр сумын Соёлын төв</t>
  </si>
  <si>
    <t>Бууцагаан сумын соёлын төв</t>
  </si>
  <si>
    <t>Бууцагаан сумын Эрүүл мэндийн төв</t>
  </si>
  <si>
    <t>Баянхонгор аймгийн Галуут сумын Мандал багийн бага сургууль</t>
  </si>
  <si>
    <t>Галуут сумын Ерөнхий боловсролын сургууль</t>
  </si>
  <si>
    <t>Галуут сумын Цэцэрлэг</t>
  </si>
  <si>
    <t>Галуут сумын Засаг даргын тамгын газар</t>
  </si>
  <si>
    <t>Баянхонгор аймгийн Галуут сумын Иргэдийн төлөөлөгчдийн хурал</t>
  </si>
  <si>
    <t>Галуут сумын Соёлын төв</t>
  </si>
  <si>
    <t xml:space="preserve">Баян-Овоо сумын Орон нутаг хөгжлийн сан </t>
  </si>
  <si>
    <t>Оточмандал БГБХ-нөхөрлөл</t>
  </si>
  <si>
    <t>Хүрээмарал сумын Засаг даргга</t>
  </si>
  <si>
    <t>Баянхонгор сумын Эрдэм сургууль</t>
  </si>
  <si>
    <t>Галуут сумын Эрүүл мэндийн төв</t>
  </si>
  <si>
    <t>Гурванбулаг сумын Ерөнхий боловсролын сургууль</t>
  </si>
  <si>
    <t>Гурванбулаг сумын Цэцэрлэг</t>
  </si>
  <si>
    <t>Баянхонгор аймгийн Гурванбулаг сумын Засаг даргын Тамгын газар</t>
  </si>
  <si>
    <t>Гурванбулаг сумын ИТХ</t>
  </si>
  <si>
    <t>Гурванбулаг сумын Соёлын төв</t>
  </si>
  <si>
    <t>гурванбулаг сумын ЭМТ</t>
  </si>
  <si>
    <t>Баянхонгор аймгийн Жаргалант сумын Ерөнхий боловсролын сургууль</t>
  </si>
  <si>
    <t>Жаргалант сумын Цэцэрлэг</t>
  </si>
  <si>
    <t>Жаргалант сумын ЗДТГ</t>
  </si>
  <si>
    <t>Эрдэнэцогт сумын Орон нутаг хөгжлийн сан</t>
  </si>
  <si>
    <t>Оточ Номгон Өрхийн эрүүл мэндийн төв</t>
  </si>
  <si>
    <t>Бууцагаан сумын Засаг дарга</t>
  </si>
  <si>
    <t>Баянхонгор сумын 4 дүгээр Цэцэрлэг</t>
  </si>
  <si>
    <t>Жаргалант сумын Иргэдийн Төлөөлөгчдийн хурал</t>
  </si>
  <si>
    <t>Жаргалант сумын Соёлын төв</t>
  </si>
  <si>
    <t>Жинст сумын Ерөнхий боловсролын дунд сургууль</t>
  </si>
  <si>
    <t xml:space="preserve">Жинст  сумын  Цэцэрлэг
</t>
  </si>
  <si>
    <t>Жинст сумын Засаг даргын Тамгын газар</t>
  </si>
  <si>
    <t>Жинст сумын Иргэдийн Төлөөлөгчдийн хурал</t>
  </si>
  <si>
    <t>Жинст сумын Соёлын төв</t>
  </si>
  <si>
    <t xml:space="preserve">Жинст сумын  Эрүүл мэндийн төв
</t>
  </si>
  <si>
    <t xml:space="preserve">Баянхонгор аймгийн Заг сумын Ерөнхий боловсролын сургууль
</t>
  </si>
  <si>
    <t>Заг сумын Цэцэрлэг</t>
  </si>
  <si>
    <t>Өлзийт сумын Орон нутаг хөгжлийн сан</t>
  </si>
  <si>
    <t>Баянхонгор аймгийн Цэвэр хот ОНӨААТҮГ</t>
  </si>
  <si>
    <t>Баянхонгор аймгийн Бөмбөгөр сумын Ерөнхий боловсролын сургууль</t>
  </si>
  <si>
    <t>Баянхонгор аймгийн Баянхонгор сумын 5 дугаар цэцэрлэг</t>
  </si>
  <si>
    <t>Заг сумын ЗДТГ</t>
  </si>
  <si>
    <t>Баянхонгор аймгийн Заг сумын Иргэдийн төлөөлөгчдийн хурал</t>
  </si>
  <si>
    <t>Заг сумын Соёлын төв</t>
  </si>
  <si>
    <t>Заг сумын Эрүүл мэндийн төв</t>
  </si>
  <si>
    <t>Өлзийт сумын Ерөнхий боловсролын сургууль</t>
  </si>
  <si>
    <t>Өлзийт сумын Цэцэрлэг</t>
  </si>
  <si>
    <t>Өлзийт сумын ЗДТГ</t>
  </si>
  <si>
    <t>Өлзийт сумын иргэдийн төлөөлөгчдийн хурал</t>
  </si>
  <si>
    <t>Өлзийт сумын Соёлын төв</t>
  </si>
  <si>
    <t xml:space="preserve"> Өлзийт сумын  Эрүүл мэндийн төв</t>
  </si>
  <si>
    <t>Жинст сумын Орон нутаг хөгжлийн сан</t>
  </si>
  <si>
    <t>"Баянхонгор үйлдвэржилт хөгжлийн корпораци"  ХХК</t>
  </si>
  <si>
    <t>Галуут сумын Засаг дарга</t>
  </si>
  <si>
    <t>Баянхонгор сумын 6 дугаар цэцэрлэг</t>
  </si>
  <si>
    <t>Хүрээмарал сумын Ерөнхий боловсролын сургууль</t>
  </si>
  <si>
    <t>Хүрээмарал сумын Цэцэрлэг</t>
  </si>
  <si>
    <t>Хүрээмарал сумын ЗДТГ</t>
  </si>
  <si>
    <t>Хүрээмарал сумын Иргэдийн Төлөөлөгчдийн хурал</t>
  </si>
  <si>
    <t>Хүрээмарал сумын Соёлын төв</t>
  </si>
  <si>
    <t xml:space="preserve"> Хүрээмарал сумын ЭМТ</t>
  </si>
  <si>
    <t>Шинэжинст сумын Ерөнхий боловсролын сургууль</t>
  </si>
  <si>
    <t xml:space="preserve">Шинэжинст сумын Цэцэрлэг
</t>
  </si>
  <si>
    <t>Баянхонгор аймгийн Шинэжинст сумын ЗДТГ</t>
  </si>
  <si>
    <t>Баянхонгор аймгийн Шинэжинст сумын иргэдийн төлөөлөгчдийн хурал</t>
  </si>
  <si>
    <t>Богд сумын Орон нутаг хөгжлийн сан</t>
  </si>
  <si>
    <t>Шинэжинст сумын Тохижилт үйлчилгээний алба</t>
  </si>
  <si>
    <t>Баян-Овоо сумын Засаг дарга</t>
  </si>
  <si>
    <t>Баянхонгор сумын долоодугаар цэцэрлэг</t>
  </si>
  <si>
    <t>Шинэжинст сумын Соёлын төв</t>
  </si>
  <si>
    <t>Шинэжинст сумын Эрүүл мэндийн төв</t>
  </si>
  <si>
    <t>Эрдэнэцогт сумын Ерөнхий боловсролын сургууль</t>
  </si>
  <si>
    <t>Эрдэнэцогт сумын Цэцэрлэг</t>
  </si>
  <si>
    <t>Баянхонгор аймгийн Эрдэнэцогт сумын Засаг даргын Тамгын газар</t>
  </si>
  <si>
    <t>Баянхонгор аймгийн Эрдэнэцогт сумын Иргэдийн төлөөлөгчдийн хурал</t>
  </si>
  <si>
    <t>Баянхонгор аймгийн Эрдэнэцогт сумын Соёлын төв</t>
  </si>
  <si>
    <t>Эрдэнэцогт сумын Эрүүл мэндийн төв</t>
  </si>
  <si>
    <t>Баянхонгор аймгийн Онцгой байдлын газар</t>
  </si>
  <si>
    <t>Баянхонгор аймаг дах Цагдаагийн газар</t>
  </si>
  <si>
    <t>Биелэлт</t>
  </si>
  <si>
    <t>Нийт зөрчил</t>
  </si>
  <si>
    <t>Үлдэгдэл</t>
  </si>
  <si>
    <t>Хүлээн зөвшөөрүүлсэн үр өгөөж</t>
  </si>
  <si>
    <t>Хариуцсан ажилтан</t>
  </si>
  <si>
    <t>Глобаль капитал аудит ХХК</t>
  </si>
  <si>
    <t>Б.Должмаа</t>
  </si>
  <si>
    <t>Ж.Өсөхбаяр</t>
  </si>
  <si>
    <t>Б.Нарангэрэл</t>
  </si>
  <si>
    <t>Номгон аудит ХХК</t>
  </si>
  <si>
    <t>Б.Азбаяр</t>
  </si>
  <si>
    <t xml:space="preserve">Бууцагаан сумын Сум хөгжүүлэх сан
</t>
  </si>
  <si>
    <t>М.Алтантуяа</t>
  </si>
  <si>
    <t>Н.Батчимэг</t>
  </si>
  <si>
    <t>Н.Бүнчинсүрэн</t>
  </si>
  <si>
    <t>П.Амаржаргал</t>
  </si>
  <si>
    <t>Row Labels</t>
  </si>
  <si>
    <t>Grand Total</t>
  </si>
  <si>
    <t>Sum of 8</t>
  </si>
  <si>
    <t>Sum of 10</t>
  </si>
  <si>
    <t>8</t>
  </si>
  <si>
    <t>(Multiple Items)</t>
  </si>
  <si>
    <t>Sum of 12</t>
  </si>
  <si>
    <t>12</t>
  </si>
  <si>
    <t>Sum of 23</t>
  </si>
  <si>
    <t>23</t>
  </si>
  <si>
    <t>Sum of 9</t>
  </si>
  <si>
    <t>Sum of 11</t>
  </si>
  <si>
    <t>9</t>
  </si>
  <si>
    <t>Sum of 19</t>
  </si>
  <si>
    <t>Sum of 21</t>
  </si>
  <si>
    <t>19</t>
  </si>
  <si>
    <t>Sum of 25</t>
  </si>
  <si>
    <t>Sum of 27</t>
  </si>
  <si>
    <t>25</t>
  </si>
  <si>
    <t>Sum of 34</t>
  </si>
  <si>
    <t>Sum of 38</t>
  </si>
  <si>
    <t>38</t>
  </si>
  <si>
    <t>Sum of 36</t>
  </si>
  <si>
    <t>Count of 1</t>
  </si>
  <si>
    <t>1</t>
  </si>
  <si>
    <t>(All)</t>
  </si>
  <si>
    <t xml:space="preserve"> Улс, орон нутгийн төсвийн 2022 оны хөрөнгө оруулалтын төлөвлөгөөний хэрэгжилт, үр дүн</t>
  </si>
  <si>
    <t>“Төрөөс хөдөлмөр эрхлэлтийг дэмжих, ажлын байрыг нэмэгдүүлэх чиглэлээр авч хэрэгжүүлсэн бодлогын хэрэгжилт, үр дүн”</t>
  </si>
  <si>
    <t>Баянхонгор аймгийн ИТХ-аас 2016-2020 онд баталсан төсөл, хөтөлбөрийн хэрэгжилт, үр дүн</t>
  </si>
  <si>
    <t>Баянхонгор аймгийн орон нутгийн орлогод байгаль орчноос орж ирж байгаа хөрөнгө төвлөрүүлэлт, зарцуулалт, үр нөлөө, үр дүн</t>
  </si>
  <si>
    <t>Орон нутгийн хөгжлийн сангийн бүрдүүлэлт, зарцуулалт, үр нөлөө, үр дүн</t>
  </si>
  <si>
    <t>Улс, орон нутгийн төсвийн 2021 оны хөрөнгө оруулалтын төлөвлөгөөний хэрэгжилт, үр дүн</t>
  </si>
  <si>
    <t>Эрүүл мэндийн даатгал, үр дүнд суурилсан санхүүжилтийн тогтолцоо үр нөлөө</t>
  </si>
  <si>
    <t>Хүнсний аюулгүй байдлыг хянах өнөөгийн тогтолцоо, төсвөөс зарцуулсан хөрөнгийн үр дүн</t>
  </si>
  <si>
    <t>АШ</t>
  </si>
  <si>
    <t>Зөв</t>
  </si>
  <si>
    <t>Төрөөс бүх нийтийн ерөнхий боловсрол олгож буй өнөөгийн байдал, үр дүн</t>
  </si>
  <si>
    <t>Төрийн болон орон нутгийн өмчит, өмчийн оролцоотой хуулийн этгээдийн үйл ажиллагааны үр ашиг</t>
  </si>
  <si>
    <t>тоо</t>
  </si>
  <si>
    <t>дүн</t>
  </si>
  <si>
    <t>Акт</t>
  </si>
  <si>
    <t>Нийт үлдэгдэл</t>
  </si>
  <si>
    <t>Он</t>
  </si>
  <si>
    <t>Sum of 26</t>
  </si>
  <si>
    <t>Байгалийн нөөц ашигласны төлбөрийн тухай хуулийн хэрэгжилт</t>
  </si>
  <si>
    <t>биелэлт</t>
  </si>
  <si>
    <t>Орон нутгийн хөгжлийн сангийн 2020 оны зарцуулалт</t>
  </si>
  <si>
    <t>албан шаардлага</t>
  </si>
  <si>
    <t>Сум хөгжүүлэх сангийн хөрөнгийн зарцуулалт, үр ашиг/2019-2020 он/</t>
  </si>
  <si>
    <t>Аудитын нэр</t>
  </si>
  <si>
    <t>Нийт биелэлт</t>
  </si>
  <si>
    <t>Нийт зөрчлийн үлдэгдэл</t>
  </si>
  <si>
    <t xml:space="preserve">Тоо </t>
  </si>
  <si>
    <t>Зөвлөмж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</si>
</sst>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0_);_(* \(#,##0.0\);_(* &quot;-&quot;?_);_(@_)"/>
    <numFmt numFmtId="166" formatCode="_(* #,##0_);_(* \(#,##0\);_(* &quot;-&quot;?_);_(@_)"/>
  </numFmts>
  <fonts count="12" x14ac:knownFonts="1">
    <font>
      <sz val="11"/>
      <color theme="1"/>
      <name val="Calibri"/>
      <family val="2"/>
      <scheme val="minor"/>
    </font>
    <font>
      <sz val="11"/>
      <color theme="1"/>
      <name val="Calibri"/>
      <family val="2"/>
      <scheme val="minor"/>
    </font>
    <font>
      <sz val="8"/>
      <name val="Arial"/>
      <family val="2"/>
    </font>
    <font>
      <b/>
      <sz val="8"/>
      <name val="Arial"/>
      <family val="2"/>
    </font>
    <font>
      <sz val="8"/>
      <color theme="1"/>
      <name val="Arial"/>
      <family val="2"/>
    </font>
    <font>
      <sz val="9"/>
      <color theme="1"/>
      <name val="Arial"/>
      <family val="2"/>
    </font>
    <font>
      <sz val="11"/>
      <color rgb="FF006100"/>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rgb="FFFFCC99"/>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tint="0.39997558519241921"/>
        <bgColor indexed="65"/>
      </patternFill>
    </fill>
    <fill>
      <patternFill patternType="solid">
        <fgColor theme="8"/>
      </patternFill>
    </fill>
    <fill>
      <patternFill patternType="solid">
        <fgColor theme="9"/>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diagonal/>
    </border>
  </borders>
  <cellStyleXfs count="11">
    <xf numFmtId="0" fontId="0" fillId="0" borderId="0"/>
    <xf numFmtId="43" fontId="1" fillId="0" borderId="0" applyFont="0" applyFill="0" applyBorder="0" applyAlignment="0" applyProtection="0"/>
    <xf numFmtId="0" fontId="6" fillId="10" borderId="0" applyNumberFormat="0" applyBorder="0" applyAlignment="0" applyProtection="0"/>
    <xf numFmtId="0" fontId="7" fillId="11" borderId="8" applyNumberFormat="0" applyAlignment="0" applyProtection="0"/>
    <xf numFmtId="0" fontId="1" fillId="12" borderId="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cellStyleXfs>
  <cellXfs count="136">
    <xf numFmtId="0" fontId="0" fillId="0" borderId="0" xfId="0"/>
    <xf numFmtId="0" fontId="2" fillId="0" borderId="0" xfId="0" applyFont="1"/>
    <xf numFmtId="0" fontId="2" fillId="2" borderId="0" xfId="0" applyFont="1" applyFill="1"/>
    <xf numFmtId="43" fontId="2" fillId="2" borderId="0" xfId="1" applyFont="1" applyFill="1"/>
    <xf numFmtId="43" fontId="2" fillId="0" borderId="0" xfId="0" applyNumberFormat="1" applyFont="1"/>
    <xf numFmtId="0" fontId="3" fillId="0" borderId="1" xfId="0" applyFont="1" applyBorder="1" applyAlignment="1">
      <alignment vertical="center"/>
    </xf>
    <xf numFmtId="0" fontId="2" fillId="0" borderId="0" xfId="0" applyFont="1" applyAlignment="1">
      <alignment vertical="center" wrapText="1"/>
    </xf>
    <xf numFmtId="0" fontId="3" fillId="2" borderId="4" xfId="0" applyFont="1" applyFill="1" applyBorder="1" applyAlignment="1">
      <alignment horizontal="center" vertical="center"/>
    </xf>
    <xf numFmtId="0" fontId="2" fillId="0" borderId="4" xfId="0" applyFont="1" applyBorder="1" applyAlignment="1">
      <alignment vertical="center" wrapText="1"/>
    </xf>
    <xf numFmtId="43" fontId="2" fillId="2" borderId="4" xfId="0" applyNumberFormat="1" applyFont="1" applyFill="1" applyBorder="1"/>
    <xf numFmtId="0" fontId="2" fillId="0" borderId="4" xfId="0" applyFont="1" applyBorder="1"/>
    <xf numFmtId="0" fontId="3" fillId="3" borderId="4" xfId="0" applyFont="1" applyFill="1" applyBorder="1" applyAlignment="1">
      <alignment horizontal="center" vertical="center"/>
    </xf>
    <xf numFmtId="43" fontId="3" fillId="3" borderId="4" xfId="1" applyFont="1" applyFill="1" applyBorder="1" applyAlignment="1">
      <alignment horizontal="center" vertical="center"/>
    </xf>
    <xf numFmtId="43" fontId="2" fillId="3" borderId="4" xfId="0" applyNumberFormat="1" applyFont="1" applyFill="1" applyBorder="1" applyAlignment="1">
      <alignment vertical="center" wrapText="1"/>
    </xf>
    <xf numFmtId="0" fontId="3" fillId="4" borderId="4" xfId="0" applyFont="1" applyFill="1" applyBorder="1" applyAlignment="1">
      <alignment horizontal="center" vertical="center"/>
    </xf>
    <xf numFmtId="43" fontId="3" fillId="4" borderId="4" xfId="1" applyFont="1" applyFill="1" applyBorder="1" applyAlignment="1">
      <alignment horizontal="center" vertical="center"/>
    </xf>
    <xf numFmtId="43" fontId="2" fillId="4" borderId="4" xfId="0" applyNumberFormat="1" applyFont="1" applyFill="1" applyBorder="1"/>
    <xf numFmtId="0" fontId="3" fillId="5" borderId="4" xfId="0" applyFont="1" applyFill="1" applyBorder="1" applyAlignment="1">
      <alignment horizontal="center" vertical="center"/>
    </xf>
    <xf numFmtId="43" fontId="3" fillId="5" borderId="4" xfId="1" applyFont="1" applyFill="1" applyBorder="1" applyAlignment="1">
      <alignment horizontal="center" vertical="center"/>
    </xf>
    <xf numFmtId="43" fontId="2" fillId="5" borderId="4" xfId="0" applyNumberFormat="1" applyFont="1" applyFill="1" applyBorder="1"/>
    <xf numFmtId="0" fontId="3" fillId="6" borderId="4" xfId="0" applyFont="1" applyFill="1" applyBorder="1" applyAlignment="1">
      <alignment horizontal="center" vertical="center"/>
    </xf>
    <xf numFmtId="43" fontId="3" fillId="6" borderId="4" xfId="1" applyFont="1" applyFill="1" applyBorder="1" applyAlignment="1">
      <alignment horizontal="center" vertical="center"/>
    </xf>
    <xf numFmtId="43" fontId="2" fillId="6" borderId="4" xfId="0" applyNumberFormat="1" applyFont="1" applyFill="1" applyBorder="1"/>
    <xf numFmtId="43" fontId="3" fillId="7" borderId="4" xfId="1" applyFont="1" applyFill="1" applyBorder="1" applyAlignment="1">
      <alignment horizontal="center" vertical="center"/>
    </xf>
    <xf numFmtId="0" fontId="3" fillId="7" borderId="4" xfId="0" applyFont="1" applyFill="1" applyBorder="1" applyAlignment="1">
      <alignment horizontal="center" vertical="center"/>
    </xf>
    <xf numFmtId="43" fontId="2" fillId="7" borderId="4" xfId="0" applyNumberFormat="1" applyFont="1" applyFill="1" applyBorder="1"/>
    <xf numFmtId="0" fontId="3" fillId="8" borderId="4" xfId="0" applyFont="1" applyFill="1" applyBorder="1" applyAlignment="1">
      <alignment horizontal="center" vertical="center"/>
    </xf>
    <xf numFmtId="43" fontId="3" fillId="8" borderId="4" xfId="1" applyFont="1" applyFill="1" applyBorder="1" applyAlignment="1">
      <alignment horizontal="center" vertical="center"/>
    </xf>
    <xf numFmtId="164" fontId="2" fillId="2" borderId="0" xfId="1" applyNumberFormat="1" applyFont="1" applyFill="1"/>
    <xf numFmtId="43" fontId="2" fillId="8" borderId="4" xfId="0" applyNumberFormat="1" applyFont="1" applyFill="1" applyBorder="1"/>
    <xf numFmtId="43" fontId="2" fillId="0" borderId="4" xfId="1" applyFont="1" applyBorder="1"/>
    <xf numFmtId="43" fontId="2" fillId="0" borderId="4" xfId="0" applyNumberFormat="1" applyFont="1" applyBorder="1" applyAlignment="1">
      <alignment vertical="center" wrapText="1"/>
    </xf>
    <xf numFmtId="0" fontId="4" fillId="2" borderId="4" xfId="0" applyFont="1" applyFill="1" applyBorder="1"/>
    <xf numFmtId="43" fontId="3" fillId="2" borderId="4" xfId="1" applyFont="1" applyFill="1" applyBorder="1" applyAlignment="1">
      <alignment horizontal="center" vertical="center"/>
    </xf>
    <xf numFmtId="0" fontId="0" fillId="0" borderId="0" xfId="0" pivotButton="1"/>
    <xf numFmtId="0" fontId="0" fillId="0" borderId="0" xfId="0" applyAlignment="1">
      <alignment horizontal="left"/>
    </xf>
    <xf numFmtId="164" fontId="0" fillId="0" borderId="0" xfId="0" applyNumberFormat="1"/>
    <xf numFmtId="0" fontId="5" fillId="0" borderId="0" xfId="0" applyFont="1"/>
    <xf numFmtId="0" fontId="5" fillId="0" borderId="4" xfId="0" applyFont="1" applyBorder="1"/>
    <xf numFmtId="0" fontId="5" fillId="9" borderId="0" xfId="0" applyFont="1" applyFill="1" applyAlignment="1">
      <alignment horizontal="center"/>
    </xf>
    <xf numFmtId="0" fontId="5" fillId="0" borderId="3" xfId="0" applyFont="1" applyBorder="1"/>
    <xf numFmtId="0" fontId="5" fillId="0" borderId="3" xfId="0" applyFont="1" applyBorder="1" applyAlignment="1">
      <alignment wrapText="1"/>
    </xf>
    <xf numFmtId="0" fontId="5" fillId="0" borderId="3" xfId="0" applyFont="1" applyBorder="1" applyAlignment="1">
      <alignment vertical="center" wrapText="1"/>
    </xf>
    <xf numFmtId="0" fontId="5" fillId="0" borderId="3" xfId="0" applyFont="1" applyBorder="1" applyAlignment="1">
      <alignment horizontal="left" wrapText="1"/>
    </xf>
    <xf numFmtId="0" fontId="11" fillId="13" borderId="4" xfId="5" applyFont="1" applyBorder="1"/>
    <xf numFmtId="0" fontId="11" fillId="18" borderId="4" xfId="10" applyFont="1" applyBorder="1"/>
    <xf numFmtId="0" fontId="10" fillId="12" borderId="9" xfId="4" applyFont="1"/>
    <xf numFmtId="0" fontId="11" fillId="14" borderId="4" xfId="6" applyFont="1" applyBorder="1"/>
    <xf numFmtId="0" fontId="10" fillId="0" borderId="4" xfId="0" applyFont="1" applyBorder="1" applyAlignment="1">
      <alignment horizontal="center" vertical="center"/>
    </xf>
    <xf numFmtId="0" fontId="10" fillId="0" borderId="4" xfId="0" applyFont="1" applyBorder="1" applyAlignment="1">
      <alignment horizontal="left"/>
    </xf>
    <xf numFmtId="0" fontId="10" fillId="0" borderId="4" xfId="0" applyFont="1" applyBorder="1" applyAlignment="1">
      <alignment horizontal="left" wrapText="1"/>
    </xf>
    <xf numFmtId="164" fontId="11" fillId="18" borderId="4" xfId="1" applyNumberFormat="1" applyFont="1" applyFill="1" applyBorder="1"/>
    <xf numFmtId="164" fontId="10" fillId="12" borderId="9" xfId="1" applyNumberFormat="1" applyFont="1" applyFill="1" applyBorder="1"/>
    <xf numFmtId="0" fontId="10" fillId="0" borderId="1" xfId="0" applyFont="1" applyBorder="1" applyAlignment="1">
      <alignment horizontal="center" vertical="center"/>
    </xf>
    <xf numFmtId="0" fontId="11" fillId="13" borderId="1" xfId="5" applyFont="1" applyBorder="1"/>
    <xf numFmtId="0" fontId="11" fillId="18" borderId="1" xfId="10" applyFont="1" applyBorder="1"/>
    <xf numFmtId="164" fontId="11" fillId="18" borderId="1" xfId="1" applyNumberFormat="1" applyFont="1" applyFill="1" applyBorder="1"/>
    <xf numFmtId="0" fontId="10" fillId="12" borderId="11" xfId="4" applyFont="1" applyBorder="1"/>
    <xf numFmtId="164" fontId="10" fillId="12" borderId="11" xfId="1" applyNumberFormat="1" applyFont="1" applyFill="1" applyBorder="1"/>
    <xf numFmtId="0" fontId="8" fillId="0" borderId="4" xfId="0" applyFont="1" applyBorder="1"/>
    <xf numFmtId="164" fontId="8" fillId="0" borderId="4" xfId="1" applyNumberFormat="1" applyFont="1" applyBorder="1"/>
    <xf numFmtId="0" fontId="6" fillId="10" borderId="4" xfId="2" applyBorder="1"/>
    <xf numFmtId="0" fontId="6" fillId="10" borderId="10" xfId="2" applyBorder="1" applyAlignment="1">
      <alignment horizontal="center"/>
    </xf>
    <xf numFmtId="0" fontId="6" fillId="10" borderId="4" xfId="2" applyBorder="1" applyAlignment="1">
      <alignment horizontal="center"/>
    </xf>
    <xf numFmtId="0" fontId="6" fillId="10" borderId="9" xfId="2" applyBorder="1" applyAlignment="1">
      <alignment horizontal="center"/>
    </xf>
    <xf numFmtId="0" fontId="11" fillId="13" borderId="4" xfId="5" applyFont="1" applyBorder="1" applyAlignment="1">
      <alignment horizontal="center" vertical="center"/>
    </xf>
    <xf numFmtId="0" fontId="11" fillId="18" borderId="4" xfId="10" applyFont="1" applyBorder="1" applyAlignment="1">
      <alignment horizontal="center" vertical="center"/>
    </xf>
    <xf numFmtId="0" fontId="10" fillId="12" borderId="9" xfId="4" applyFont="1" applyAlignment="1">
      <alignment horizontal="center" vertical="center"/>
    </xf>
    <xf numFmtId="0" fontId="11" fillId="14" borderId="4" xfId="6" applyFont="1" applyBorder="1" applyAlignment="1">
      <alignment horizontal="center" vertical="center"/>
    </xf>
    <xf numFmtId="165" fontId="11" fillId="14" borderId="4" xfId="6" applyNumberFormat="1" applyFont="1" applyBorder="1"/>
    <xf numFmtId="0" fontId="10" fillId="0" borderId="1" xfId="0" applyFont="1" applyBorder="1" applyAlignment="1">
      <alignment wrapText="1"/>
    </xf>
    <xf numFmtId="0" fontId="7" fillId="11" borderId="8" xfId="3"/>
    <xf numFmtId="0" fontId="7" fillId="11" borderId="8" xfId="3" applyAlignment="1">
      <alignment horizontal="center"/>
    </xf>
    <xf numFmtId="164" fontId="7" fillId="11" borderId="8" xfId="3" applyNumberFormat="1"/>
    <xf numFmtId="0" fontId="9" fillId="17" borderId="0" xfId="9"/>
    <xf numFmtId="0" fontId="9" fillId="17" borderId="4" xfId="9" applyBorder="1" applyAlignment="1">
      <alignment horizontal="center"/>
    </xf>
    <xf numFmtId="0" fontId="9" fillId="17" borderId="4" xfId="9" applyBorder="1"/>
    <xf numFmtId="0" fontId="9" fillId="17" borderId="0" xfId="9" applyAlignment="1">
      <alignment horizontal="center"/>
    </xf>
    <xf numFmtId="164" fontId="9" fillId="17" borderId="4" xfId="9" applyNumberFormat="1" applyBorder="1"/>
    <xf numFmtId="0" fontId="1" fillId="16" borderId="0" xfId="8"/>
    <xf numFmtId="0" fontId="1" fillId="16" borderId="0" xfId="8" applyAlignment="1">
      <alignment horizontal="center"/>
    </xf>
    <xf numFmtId="0" fontId="1" fillId="16" borderId="4" xfId="8" applyBorder="1" applyAlignment="1">
      <alignment horizontal="center"/>
    </xf>
    <xf numFmtId="0" fontId="1" fillId="16" borderId="2" xfId="8" applyBorder="1" applyAlignment="1">
      <alignment horizontal="center"/>
    </xf>
    <xf numFmtId="0" fontId="1" fillId="16" borderId="4" xfId="8" applyBorder="1"/>
    <xf numFmtId="164" fontId="1" fillId="16" borderId="4" xfId="8" applyNumberFormat="1" applyBorder="1"/>
    <xf numFmtId="164" fontId="1" fillId="16" borderId="2" xfId="8" applyNumberFormat="1" applyBorder="1"/>
    <xf numFmtId="165" fontId="1" fillId="16" borderId="4" xfId="8" applyNumberFormat="1" applyBorder="1"/>
    <xf numFmtId="165" fontId="1" fillId="16" borderId="2" xfId="8" applyNumberFormat="1" applyBorder="1"/>
    <xf numFmtId="0" fontId="9" fillId="15" borderId="0" xfId="7"/>
    <xf numFmtId="0" fontId="9" fillId="15" borderId="2" xfId="7" applyBorder="1" applyAlignment="1">
      <alignment horizontal="center"/>
    </xf>
    <xf numFmtId="0" fontId="9" fillId="15" borderId="4" xfId="7" applyBorder="1" applyAlignment="1">
      <alignment horizontal="center"/>
    </xf>
    <xf numFmtId="0" fontId="9" fillId="15" borderId="4" xfId="7" applyBorder="1"/>
    <xf numFmtId="0" fontId="9" fillId="15" borderId="0" xfId="7" applyAlignment="1">
      <alignment horizontal="center"/>
    </xf>
    <xf numFmtId="165" fontId="9" fillId="15" borderId="4" xfId="7" applyNumberFormat="1" applyBorder="1"/>
    <xf numFmtId="166" fontId="9" fillId="15" borderId="4" xfId="7" applyNumberFormat="1" applyBorder="1"/>
    <xf numFmtId="0" fontId="6" fillId="10" borderId="0" xfId="2"/>
    <xf numFmtId="0" fontId="6" fillId="10" borderId="4" xfId="2" applyBorder="1" applyAlignment="1">
      <alignment wrapText="1"/>
    </xf>
    <xf numFmtId="0" fontId="6" fillId="10" borderId="8" xfId="2" applyBorder="1"/>
    <xf numFmtId="164" fontId="6" fillId="10" borderId="8" xfId="2" applyNumberFormat="1" applyBorder="1"/>
    <xf numFmtId="164" fontId="6" fillId="10" borderId="4" xfId="2" applyNumberFormat="1" applyBorder="1"/>
    <xf numFmtId="0" fontId="2" fillId="8" borderId="5" xfId="0" applyFont="1" applyFill="1" applyBorder="1" applyAlignment="1">
      <alignment horizontal="center"/>
    </xf>
    <xf numFmtId="0" fontId="2" fillId="8" borderId="6" xfId="0" applyFont="1" applyFill="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0" borderId="0" xfId="0" applyFont="1" applyAlignment="1">
      <alignment horizontal="center"/>
    </xf>
    <xf numFmtId="0" fontId="5" fillId="0" borderId="7" xfId="0" applyFont="1" applyBorder="1" applyAlignment="1">
      <alignment horizontal="center"/>
    </xf>
    <xf numFmtId="0" fontId="1" fillId="16" borderId="7" xfId="8" applyBorder="1" applyAlignment="1">
      <alignment horizontal="center"/>
    </xf>
    <xf numFmtId="0" fontId="1" fillId="16" borderId="0" xfId="8" applyAlignment="1">
      <alignment horizontal="center"/>
    </xf>
    <xf numFmtId="0" fontId="7" fillId="11" borderId="8" xfId="3" applyAlignment="1">
      <alignment horizontal="center"/>
    </xf>
    <xf numFmtId="0" fontId="9" fillId="15" borderId="2" xfId="7" applyBorder="1" applyAlignment="1">
      <alignment horizontal="center"/>
    </xf>
    <xf numFmtId="0" fontId="9" fillId="15" borderId="3" xfId="7" applyBorder="1" applyAlignment="1">
      <alignment horizontal="center"/>
    </xf>
    <xf numFmtId="0" fontId="9" fillId="17" borderId="7" xfId="9" applyBorder="1" applyAlignment="1">
      <alignment horizontal="center"/>
    </xf>
    <xf numFmtId="0" fontId="11" fillId="14" borderId="2" xfId="6" applyFont="1" applyBorder="1" applyAlignment="1">
      <alignment horizontal="center" vertical="center"/>
    </xf>
    <xf numFmtId="0" fontId="11" fillId="14" borderId="3" xfId="6" applyFont="1" applyBorder="1" applyAlignment="1">
      <alignment horizontal="center" vertical="center"/>
    </xf>
    <xf numFmtId="0" fontId="11" fillId="14" borderId="2" xfId="6" applyFont="1" applyBorder="1" applyAlignment="1">
      <alignment horizontal="center" vertical="center" wrapText="1"/>
    </xf>
    <xf numFmtId="0" fontId="11" fillId="14" borderId="3" xfId="6" applyFont="1" applyBorder="1" applyAlignment="1">
      <alignment horizontal="center" vertical="center" wrapText="1"/>
    </xf>
    <xf numFmtId="0" fontId="11" fillId="18" borderId="4" xfId="10" applyFont="1" applyBorder="1" applyAlignment="1">
      <alignment horizontal="center" vertical="center"/>
    </xf>
    <xf numFmtId="0" fontId="10" fillId="12" borderId="9" xfId="4" applyFont="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1" fillId="13" borderId="4" xfId="5" applyFont="1" applyBorder="1" applyAlignment="1">
      <alignment horizontal="center" vertical="center"/>
    </xf>
    <xf numFmtId="0" fontId="0" fillId="0" borderId="0" xfId="0" applyNumberFormat="1"/>
  </cellXfs>
  <cellStyles count="11">
    <cellStyle name="60% - Accent4" xfId="8" builtinId="44"/>
    <cellStyle name="Accent1" xfId="5" builtinId="29"/>
    <cellStyle name="Accent2" xfId="6" builtinId="33"/>
    <cellStyle name="Accent3" xfId="7" builtinId="37"/>
    <cellStyle name="Accent5" xfId="9" builtinId="45"/>
    <cellStyle name="Accent6" xfId="10" builtinId="49"/>
    <cellStyle name="Comma" xfId="1" builtinId="3"/>
    <cellStyle name="Good" xfId="2" builtinId="26"/>
    <cellStyle name="Input" xfId="3" builtinId="20"/>
    <cellStyle name="Normal" xfId="0" builtinId="0"/>
    <cellStyle name="Note" xfId="4" builtinId="10"/>
  </cellStyles>
  <dxfs count="16">
    <dxf>
      <numFmt numFmtId="164" formatCode="_(* #,##0.0_);_(* \(#,##0.0\);_(* &quot;-&quot;??_);_(@_)"/>
    </dxf>
    <dxf>
      <numFmt numFmtId="164" formatCode="_(* #,##0.0_);_(* \(#,##0.0\);_(* &quot;-&quot;??_);_(@_)"/>
    </dxf>
    <dxf>
      <numFmt numFmtId="164" formatCode="_(* #,##0.0_);_(* \(#,##0.0\);_(* &quot;-&quot;??_);_(@_)"/>
    </dxf>
    <dxf>
      <numFmt numFmtId="35" formatCode="_(* #,##0.00_);_(* \(#,##0.00\);_(* &quot;-&quot;??_);_(@_)"/>
    </dxf>
    <dxf>
      <numFmt numFmtId="164" formatCode="_(* #,##0.0_);_(* \(#,##0.0\);_(* &quot;-&quot;??_);_(@_)"/>
    </dxf>
    <dxf>
      <numFmt numFmtId="35" formatCode="_(* #,##0.00_);_(* \(#,##0.00\);_(* &quot;-&quot;??_);_(@_)"/>
    </dxf>
    <dxf>
      <numFmt numFmtId="164" formatCode="_(* #,##0.0_);_(* \(#,##0.0\);_(* &quot;-&quot;??_);_(@_)"/>
    </dxf>
    <dxf>
      <numFmt numFmtId="167" formatCode="_(* #,##0_);_(* \(#,##0\);_(* &quot;-&quot;??_);_(@_)"/>
    </dxf>
    <dxf>
      <numFmt numFmtId="164" formatCode="_(* #,##0.0_);_(* \(#,##0.0\);_(* &quot;-&quot;??_);_(@_)"/>
    </dxf>
    <dxf>
      <numFmt numFmtId="35" formatCode="_(* #,##0.00_);_(* \(#,##0.00\);_(* &quot;-&quot;??_);_(@_)"/>
    </dxf>
    <dxf>
      <numFmt numFmtId="35" formatCode="_(* #,##0.00_);_(* \(#,##0.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s>
  <tableStyles count="0" defaultTableStyle="TableStyleMedium2" defaultPivotStyle="PivotStyleLight16"/>
  <colors>
    <mruColors>
      <color rgb="FFFFCD00"/>
      <color rgb="FF180DF7"/>
      <color rgb="FF003296"/>
      <color rgb="FF00359E"/>
      <color rgb="FF002D74"/>
      <color rgb="FFCC9B00"/>
      <color rgb="FF002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microsoft.com/office/2007/relationships/slicerCache" Target="slicerCaches/slicerCache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microsoft.com/office/2007/relationships/slicerCache" Target="slicerCaches/slicerCache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7/relationships/slicerCache" Target="slicerCaches/slicerCache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7/relationships/slicerCache" Target="slicerCaches/slicerCache1.xml"/><Relationship Id="rId30" Type="http://schemas.microsoft.com/office/2007/relationships/slicerCache" Target="slicerCaches/slicerCache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0630.xlsx]Акт биелэлт!PivotTable1</c:name>
    <c:fmtId val="18"/>
  </c:pivotSource>
  <c:chart>
    <c:autoTitleDeleted val="0"/>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'Акт биелэлт'!$B$3</c:f>
              <c:strCache>
                <c:ptCount val="1"/>
                <c:pt idx="0">
                  <c:v>Sum of 8</c:v>
                </c:pt>
              </c:strCache>
            </c:strRef>
          </c:tx>
          <c:spPr>
            <a:solidFill>
              <a:schemeClr val="accent1"/>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'Акт биелэлт'!$B$4:$B$11</c:f>
              <c:numCache>
                <c:formatCode>_(* #,##0.0_);_(* \(#,##0.0\);_(* "-"??_);_(@_)</c:formatCode>
                <c:ptCount val="7"/>
                <c:pt idx="0">
                  <c:v>1389.1</c:v>
                </c:pt>
                <c:pt idx="1">
                  <c:v>2495.982</c:v>
                </c:pt>
                <c:pt idx="2">
                  <c:v>6945.7</c:v>
                </c:pt>
                <c:pt idx="3">
                  <c:v>5859.5</c:v>
                </c:pt>
                <c:pt idx="4">
                  <c:v>762.9</c:v>
                </c:pt>
                <c:pt idx="5">
                  <c:v>679.4</c:v>
                </c:pt>
                <c:pt idx="6">
                  <c:v>2578</c:v>
                </c:pt>
              </c:numCache>
            </c:numRef>
          </c:val>
          <c:extLst>
            <c:ext xmlns:c16="http://schemas.microsoft.com/office/drawing/2014/chart" uri="{C3380CC4-5D6E-409C-BE32-E72D297353CC}">
              <c16:uniqueId val="{00000000-3DAA-4E48-A7CD-63E3A951C04C}"/>
            </c:ext>
          </c:extLst>
        </c:ser>
        <c:ser>
          <c:idx val="1"/>
          <c:order val="1"/>
          <c:tx>
            <c:strRef>
              <c:f>'Акт биелэлт'!$C$3</c:f>
              <c:strCache>
                <c:ptCount val="1"/>
                <c:pt idx="0">
                  <c:v>Sum of 10</c:v>
                </c:pt>
              </c:strCache>
            </c:strRef>
          </c:tx>
          <c:spPr>
            <a:solidFill>
              <a:schemeClr val="accent2"/>
            </a:solidFill>
            <a:ln>
              <a:noFill/>
            </a:ln>
            <a:effectLst/>
            <a:sp3d/>
          </c:spPr>
          <c:invertIfNegative val="0"/>
          <c:dPt>
            <c:idx val="12"/>
            <c:invertIfNegative val="0"/>
            <c:bubble3D val="0"/>
            <c:extLst>
              <c:ext xmlns:c16="http://schemas.microsoft.com/office/drawing/2014/chart" uri="{C3380CC4-5D6E-409C-BE32-E72D297353CC}">
                <c16:uniqueId val="{00000003-3DAA-4E48-A7CD-63E3A951C04C}"/>
              </c:ext>
            </c:extLst>
          </c:dPt>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'Акт биелэлт'!$C$4:$C$11</c:f>
              <c:numCache>
                <c:formatCode>_(* #,##0.0_);_(* \(#,##0.0\);_(* "-"??_);_(@_)</c:formatCode>
                <c:ptCount val="7"/>
                <c:pt idx="0">
                  <c:v>1389.1</c:v>
                </c:pt>
                <c:pt idx="1">
                  <c:v>1495.982</c:v>
                </c:pt>
                <c:pt idx="2">
                  <c:v>6453.2</c:v>
                </c:pt>
                <c:pt idx="3">
                  <c:v>5859.5</c:v>
                </c:pt>
                <c:pt idx="5">
                  <c:v>669.4</c:v>
                </c:pt>
              </c:numCache>
            </c:numRef>
          </c:val>
          <c:extLst>
            <c:ext xmlns:c16="http://schemas.microsoft.com/office/drawing/2014/chart" uri="{C3380CC4-5D6E-409C-BE32-E72D297353CC}">
              <c16:uniqueId val="{00000001-3DAA-4E48-A7CD-63E3A951C04C}"/>
            </c:ext>
          </c:extLst>
        </c:ser>
        <c:dLbls>
          <c:showLegendKey val="0"/>
          <c:showVal val="0"/>
          <c:showCatName val="0"/>
          <c:showSerName val="0"/>
          <c:showPercent val="0"/>
          <c:showBubbleSize val="0"/>
        </c:dLbls>
        <c:gapWidth val="19"/>
        <c:shape val="box"/>
        <c:axId val="758460432"/>
        <c:axId val="758460792"/>
        <c:axId val="0"/>
      </c:bar3DChart>
      <c:catAx>
        <c:axId val="758460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460792"/>
        <c:crosses val="autoZero"/>
        <c:auto val="1"/>
        <c:lblAlgn val="ctr"/>
        <c:lblOffset val="100"/>
        <c:noMultiLvlLbl val="0"/>
      </c:catAx>
      <c:valAx>
        <c:axId val="758460792"/>
        <c:scaling>
          <c:orientation val="minMax"/>
        </c:scaling>
        <c:delete val="1"/>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crossAx val="758460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0630.xlsx]ажилчдаар!PivotTable9</c:name>
    <c:fmtId val="1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1"/>
          </a:solidFill>
          <a:ln w="25400">
            <a:solidFill>
              <a:schemeClr val="lt1"/>
            </a:solidFill>
          </a:ln>
          <a:effectLst/>
          <a:sp3d contourW="25400">
            <a:contourClr>
              <a:schemeClr val="lt1"/>
            </a:contourClr>
          </a:sp3d>
        </c:spPr>
      </c:pivotFmt>
      <c:pivotFmt>
        <c:idx val="17"/>
        <c:spPr>
          <a:solidFill>
            <a:schemeClr val="accent1"/>
          </a:solidFill>
          <a:ln w="25400">
            <a:solidFill>
              <a:schemeClr val="lt1"/>
            </a:solidFill>
          </a:ln>
          <a:effectLst/>
          <a:sp3d contourW="25400">
            <a:contourClr>
              <a:schemeClr val="lt1"/>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ажилчдаар!$B$3</c:f>
              <c:strCache>
                <c:ptCount val="1"/>
                <c:pt idx="0">
                  <c:v>Sum of 34</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045-4675-81A7-B38C9B21CB5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045-4675-81A7-B38C9B21CB5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71-4881-80ED-74110939E2F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045-4675-81A7-B38C9B21CB5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045-4675-81A7-B38C9B21CB5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0045-4675-81A7-B38C9B21CB5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0045-4675-81A7-B38C9B21CB5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0045-4675-81A7-B38C9B21CB5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0045-4675-81A7-B38C9B21CB5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0045-4675-81A7-B38C9B21C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ажилчдаар!$A$4:$A$5</c:f>
              <c:strCache>
                <c:ptCount val="1"/>
                <c:pt idx="0">
                  <c:v>Б.Нарангэрэл</c:v>
                </c:pt>
              </c:strCache>
            </c:strRef>
          </c:cat>
          <c:val>
            <c:numRef>
              <c:f>ажилчдаар!$B$4:$B$5</c:f>
              <c:numCache>
                <c:formatCode>_(* #,##0.0_);_(* \(#,##0.0\);_(* "-"??_);_(@_)</c:formatCode>
                <c:ptCount val="1"/>
                <c:pt idx="0">
                  <c:v>1565824.4720000001</c:v>
                </c:pt>
              </c:numCache>
            </c:numRef>
          </c:val>
          <c:extLst>
            <c:ext xmlns:c16="http://schemas.microsoft.com/office/drawing/2014/chart" uri="{C3380CC4-5D6E-409C-BE32-E72D297353CC}">
              <c16:uniqueId val="{00000000-5871-4881-80ED-74110939E2F9}"/>
            </c:ext>
          </c:extLst>
        </c:ser>
        <c:ser>
          <c:idx val="1"/>
          <c:order val="1"/>
          <c:tx>
            <c:strRef>
              <c:f>ажилчдаар!$C$3</c:f>
              <c:strCache>
                <c:ptCount val="1"/>
                <c:pt idx="0">
                  <c:v>Sum of 36</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5-0045-4675-81A7-B38C9B21CB5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7-0045-4675-81A7-B38C9B21CB5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0045-4675-81A7-B38C9B21CB5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B-0045-4675-81A7-B38C9B21CB5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D-0045-4675-81A7-B38C9B21CB5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0045-4675-81A7-B38C9B21CB5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0045-4675-81A7-B38C9B21CB5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0045-4675-81A7-B38C9B21CB5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0045-4675-81A7-B38C9B21CB5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0045-4675-81A7-B38C9B21CB57}"/>
              </c:ext>
            </c:extLst>
          </c:dPt>
          <c:cat>
            <c:strRef>
              <c:f>ажилчдаар!$A$4:$A$5</c:f>
              <c:strCache>
                <c:ptCount val="1"/>
                <c:pt idx="0">
                  <c:v>Б.Нарангэрэл</c:v>
                </c:pt>
              </c:strCache>
            </c:strRef>
          </c:cat>
          <c:val>
            <c:numRef>
              <c:f>ажилчдаар!$C$4:$C$5</c:f>
              <c:numCache>
                <c:formatCode>_(* #,##0.0_);_(* \(#,##0.0\);_(* "-"??_);_(@_)</c:formatCode>
                <c:ptCount val="1"/>
                <c:pt idx="0">
                  <c:v>310293.91699999996</c:v>
                </c:pt>
              </c:numCache>
            </c:numRef>
          </c:val>
          <c:extLst>
            <c:ext xmlns:c16="http://schemas.microsoft.com/office/drawing/2014/chart" uri="{C3380CC4-5D6E-409C-BE32-E72D297353CC}">
              <c16:uniqueId val="{00000001-5871-4881-80ED-74110939E2F9}"/>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0630.xlsx]ТЗ ангиглал!PivotTable1</c:name>
    <c:fmtId val="2"/>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 ангиглал'!$B$3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346A-4F45-A492-93621726059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A23-4247-844C-7C62904095C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46A-4F45-A492-93621726059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46A-4F45-A492-93621726059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2-346A-4F45-A492-9362172605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 ангиглал'!$A$4:$A$8</c:f>
              <c:strCache>
                <c:ptCount val="4"/>
                <c:pt idx="0">
                  <c:v>ТБОНӨҮГ</c:v>
                </c:pt>
                <c:pt idx="1">
                  <c:v>ТТЗ</c:v>
                </c:pt>
                <c:pt idx="2">
                  <c:v>Тусгай сан</c:v>
                </c:pt>
                <c:pt idx="3">
                  <c:v>ТШЗ</c:v>
                </c:pt>
              </c:strCache>
            </c:strRef>
          </c:cat>
          <c:val>
            <c:numRef>
              <c:f>'ТЗ ангиглал'!$B$4:$B$8</c:f>
              <c:numCache>
                <c:formatCode>General</c:formatCode>
                <c:ptCount val="4"/>
                <c:pt idx="0">
                  <c:v>1</c:v>
                </c:pt>
                <c:pt idx="1">
                  <c:v>3</c:v>
                </c:pt>
                <c:pt idx="2">
                  <c:v>5</c:v>
                </c:pt>
                <c:pt idx="3">
                  <c:v>21</c:v>
                </c:pt>
              </c:numCache>
            </c:numRef>
          </c:val>
          <c:extLst>
            <c:ext xmlns:c16="http://schemas.microsoft.com/office/drawing/2014/chart" uri="{C3380CC4-5D6E-409C-BE32-E72D297353CC}">
              <c16:uniqueId val="{00000000-346A-4F45-A492-93621726059F}"/>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0630.xlsx]дүгнэлтийн төрөл!PivotTable2</c:name>
    <c:fmtId val="2"/>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'дүгнэлтийн төрөл'!$B$3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8032-48C8-9A08-52E31473644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032-48C8-9A08-52E3147364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төрөл'!$A$4:$A$6</c:f>
              <c:strCache>
                <c:ptCount val="2"/>
                <c:pt idx="0">
                  <c:v>Өөрчлөлтгүй</c:v>
                </c:pt>
                <c:pt idx="1">
                  <c:v>Хязгаарлалттай Өөрчлөлттэй</c:v>
                </c:pt>
              </c:strCache>
            </c:strRef>
          </c:cat>
          <c:val>
            <c:numRef>
              <c:f>'дүгнэлтийн төрөл'!$B$4:$B$6</c:f>
              <c:numCache>
                <c:formatCode>General</c:formatCode>
                <c:ptCount val="2"/>
                <c:pt idx="0">
                  <c:v>10</c:v>
                </c:pt>
                <c:pt idx="1">
                  <c:v>2</c:v>
                </c:pt>
              </c:numCache>
            </c:numRef>
          </c:val>
          <c:extLst>
            <c:ext xmlns:c16="http://schemas.microsoft.com/office/drawing/2014/chart" uri="{C3380CC4-5D6E-409C-BE32-E72D297353CC}">
              <c16:uniqueId val="{00000000-8032-48C8-9A08-52E314736444}"/>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0630.xlsx]Sheet3!PivotTable3</c:name>
    <c:fmtId val="2"/>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A3D-47BF-AF30-C4E7595A78A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A3D-47BF-AF30-C4E7595A78AA}"/>
              </c:ext>
            </c:extLst>
          </c:dPt>
          <c:cat>
            <c:strRef>
              <c:f>Sheet3!$A$4:$A$6</c:f>
              <c:strCache>
                <c:ptCount val="2"/>
                <c:pt idx="0">
                  <c:v>Дүгнэлт гаргах</c:v>
                </c:pt>
                <c:pt idx="1">
                  <c:v>Түүвэрт хамруулах</c:v>
                </c:pt>
              </c:strCache>
            </c:strRef>
          </c:cat>
          <c:val>
            <c:numRef>
              <c:f>Sheet3!$B$4:$B$6</c:f>
              <c:numCache>
                <c:formatCode>General</c:formatCode>
                <c:ptCount val="2"/>
                <c:pt idx="0">
                  <c:v>12</c:v>
                </c:pt>
                <c:pt idx="1">
                  <c:v>18</c:v>
                </c:pt>
              </c:numCache>
            </c:numRef>
          </c:val>
          <c:extLst>
            <c:ext xmlns:c16="http://schemas.microsoft.com/office/drawing/2014/chart" uri="{C3380CC4-5D6E-409C-BE32-E72D297353CC}">
              <c16:uniqueId val="{00000000-D1AF-4110-A9F0-02863A170EBE}"/>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0630.xlsx]Sheet5!PivotTable4</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Sheet5!$B$3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Sheet5!$A$4:$A$27</c:f>
              <c:strCache>
                <c:ptCount val="23"/>
                <c:pt idx="0">
                  <c:v>Баянбулаг сумын Ерөнхий боловсролын сургууль</c:v>
                </c:pt>
                <c:pt idx="1">
                  <c:v>Баянбулаг сумын Засаг дарга</c:v>
                </c:pt>
                <c:pt idx="2">
                  <c:v>Баянбулаг сумын Засаг даргын тамгын газар</c:v>
                </c:pt>
                <c:pt idx="3">
                  <c:v>Баянбулаг сумын Иргэдийн Төлөөлөгчдийн хурал</c:v>
                </c:pt>
                <c:pt idx="4">
                  <c:v>Баянбулаг сумын Соёлын төв</c:v>
                </c:pt>
                <c:pt idx="5">
                  <c:v>Баянхонгор аймаг дахь Шүүхийн шийдвэр гүйцэтгэх газар</c:v>
                </c:pt>
                <c:pt idx="6">
                  <c:v>Баянхонгор аймгийн Баянцагаан сумын Орон нутгийн хөгжлийн сан</c:v>
                </c:pt>
                <c:pt idx="7">
                  <c:v>Баянхонгор аймгийн Засаг даргын дэргэдэх Статистикийн хэлтэс</c:v>
                </c:pt>
                <c:pt idx="8">
                  <c:v>Баянхонгор аймгийн Нэгдсэн эмнэлэг</c:v>
                </c:pt>
                <c:pt idx="9">
                  <c:v>Баянхонгор аймгийн Татварын хэлтэс</c:v>
                </c:pt>
                <c:pt idx="10">
                  <c:v>Баянхонгор аймгийн Хөгжимт драмын театр</c:v>
                </c:pt>
                <c:pt idx="11">
                  <c:v>Баянхонгор аймгийн Шинэжинст сумын ЗДТГ</c:v>
                </c:pt>
                <c:pt idx="12">
                  <c:v>Баянхонгор сумын 13-р цэцэрлэг</c:v>
                </c:pt>
                <c:pt idx="13">
                  <c:v>Баянхонгор сумын 3-р цэцэрлэг</c:v>
                </c:pt>
                <c:pt idx="14">
                  <c:v>Баянцагаан сумын Ерөнхий боловсролын сургууль</c:v>
                </c:pt>
                <c:pt idx="15">
                  <c:v>Баянцагаан сумын Засаг дарга</c:v>
                </c:pt>
                <c:pt idx="16">
                  <c:v>Баянцагаан сумын ЗДТГ</c:v>
                </c:pt>
                <c:pt idx="17">
                  <c:v>Баянцагаан сумын Иргэдийн төлөөлөгчдийн хурал</c:v>
                </c:pt>
                <c:pt idx="18">
                  <c:v>Баянцагаан сумын Соёлын төв</c:v>
                </c:pt>
                <c:pt idx="19">
                  <c:v>Бөөнцагаан Орог нуурын сав газрын захиргаа</c:v>
                </c:pt>
                <c:pt idx="20">
                  <c:v>Гурванбулаг сумын ИТХ</c:v>
                </c:pt>
                <c:pt idx="21">
                  <c:v>Шинэжинст сумын Засаг дарга</c:v>
                </c:pt>
                <c:pt idx="22">
                  <c:v>Шинэжинст сумын Соёлын төв</c:v>
                </c:pt>
              </c:strCache>
            </c:strRef>
          </c:cat>
          <c:val>
            <c:numRef>
              <c:f>Sheet5!$B$4:$B$27</c:f>
              <c:numCache>
                <c:formatCode>_(* #,##0.0_);_(* \(#,##0.0\);_(* "-"??_);_(@_)</c:formatCode>
                <c:ptCount val="23"/>
                <c:pt idx="0">
                  <c:v>6644.7000000000007</c:v>
                </c:pt>
                <c:pt idx="1">
                  <c:v>40779</c:v>
                </c:pt>
                <c:pt idx="2">
                  <c:v>16412</c:v>
                </c:pt>
                <c:pt idx="3">
                  <c:v>2442.7000000000003</c:v>
                </c:pt>
                <c:pt idx="4">
                  <c:v>4861.8999999999996</c:v>
                </c:pt>
                <c:pt idx="5">
                  <c:v>7070.2000000000007</c:v>
                </c:pt>
                <c:pt idx="6">
                  <c:v>266876.3</c:v>
                </c:pt>
                <c:pt idx="7">
                  <c:v>1810.8999999999999</c:v>
                </c:pt>
                <c:pt idx="8">
                  <c:v>671930.4</c:v>
                </c:pt>
                <c:pt idx="9">
                  <c:v>1118</c:v>
                </c:pt>
                <c:pt idx="10">
                  <c:v>3842.5</c:v>
                </c:pt>
                <c:pt idx="11">
                  <c:v>62110.1</c:v>
                </c:pt>
                <c:pt idx="12">
                  <c:v>816.80000000000018</c:v>
                </c:pt>
                <c:pt idx="13">
                  <c:v>7247.6</c:v>
                </c:pt>
                <c:pt idx="14">
                  <c:v>13436.099999999999</c:v>
                </c:pt>
                <c:pt idx="15">
                  <c:v>41599.9</c:v>
                </c:pt>
                <c:pt idx="16">
                  <c:v>63160.254999999997</c:v>
                </c:pt>
                <c:pt idx="17">
                  <c:v>622.00000000000011</c:v>
                </c:pt>
                <c:pt idx="18">
                  <c:v>5434.1</c:v>
                </c:pt>
                <c:pt idx="19">
                  <c:v>7150</c:v>
                </c:pt>
                <c:pt idx="20">
                  <c:v>4536.6000000000004</c:v>
                </c:pt>
                <c:pt idx="21">
                  <c:v>7527</c:v>
                </c:pt>
                <c:pt idx="22">
                  <c:v>18101.5</c:v>
                </c:pt>
              </c:numCache>
            </c:numRef>
          </c:val>
          <c:extLst>
            <c:ext xmlns:c16="http://schemas.microsoft.com/office/drawing/2014/chart" uri="{C3380CC4-5D6E-409C-BE32-E72D297353CC}">
              <c16:uniqueId val="{00000000-2D10-476B-886F-A6A10E2B2777}"/>
            </c:ext>
          </c:extLst>
        </c:ser>
        <c:dLbls>
          <c:dLblPos val="outEnd"/>
          <c:showLegendKey val="0"/>
          <c:showVal val="1"/>
          <c:showCatName val="0"/>
          <c:showSerName val="0"/>
          <c:showPercent val="0"/>
          <c:showBubbleSize val="0"/>
        </c:dLbls>
        <c:gapWidth val="182"/>
        <c:axId val="1363995360"/>
        <c:axId val="1363987800"/>
      </c:barChart>
      <c:catAx>
        <c:axId val="136399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3987800"/>
        <c:crosses val="autoZero"/>
        <c:auto val="1"/>
        <c:lblAlgn val="ctr"/>
        <c:lblOffset val="100"/>
        <c:noMultiLvlLbl val="0"/>
      </c:catAx>
      <c:valAx>
        <c:axId val="1363987800"/>
        <c:scaling>
          <c:orientation val="minMax"/>
        </c:scaling>
        <c:delete val="1"/>
        <c:axPos val="b"/>
        <c:numFmt formatCode="_(* #,##0.0_);_(* \(#,##0.0\);_(* &quot;-&quot;??_);_(@_)" sourceLinked="1"/>
        <c:majorTickMark val="none"/>
        <c:minorTickMark val="none"/>
        <c:tickLblPos val="nextTo"/>
        <c:crossAx val="1363995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0630.xlsx]2023 нийт зөрчл!PivotTable9</c:name>
    <c:fmtId val="25"/>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2.5000000000000001E-2"/>
              <c:y val="-5.09259259259259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pivotFmt>
    </c:pivotFmts>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
          <c:y val="0.13726414406532519"/>
          <c:w val="0.51611132983377073"/>
          <c:h val="0.60834791484397788"/>
        </c:manualLayout>
      </c:layout>
      <c:bar3DChart>
        <c:barDir val="col"/>
        <c:grouping val="clustered"/>
        <c:varyColors val="0"/>
        <c:ser>
          <c:idx val="0"/>
          <c:order val="0"/>
          <c:tx>
            <c:strRef>
              <c:f>'2023 нийт зөрчл'!$B$3</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568-4CF3-BE8D-16E0149AF9DA}"/>
              </c:ext>
            </c:extLst>
          </c:dPt>
          <c:dPt>
            <c:idx val="9"/>
            <c:invertIfNegative val="0"/>
            <c:bubble3D val="0"/>
            <c:extLst>
              <c:ext xmlns:c16="http://schemas.microsoft.com/office/drawing/2014/chart" uri="{C3380CC4-5D6E-409C-BE32-E72D297353CC}">
                <c16:uniqueId val="{00000003-8B5F-43E3-A50B-1785019C02C1}"/>
              </c:ext>
            </c:extLst>
          </c:dPt>
          <c:dLbls>
            <c:dLbl>
              <c:idx val="0"/>
              <c:layout>
                <c:manualLayout>
                  <c:x val="2.5000000000000001E-2"/>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68-4CF3-BE8D-16E0149AF9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нийт зөрчл'!$A$4:$A$6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'2023 нийт зөрчл'!$B$4:$B$6</c:f>
              <c:numCache>
                <c:formatCode>_(* #,##0.0_);_(* \(#,##0.0\);_(* "-"??_);_(@_)</c:formatCode>
                <c:ptCount val="2"/>
                <c:pt idx="0">
                  <c:v>3240211.8</c:v>
                </c:pt>
                <c:pt idx="1">
                  <c:v>306014.15999999997</c:v>
                </c:pt>
              </c:numCache>
            </c:numRef>
          </c:val>
          <c:extLst>
            <c:ext xmlns:c16="http://schemas.microsoft.com/office/drawing/2014/chart" uri="{C3380CC4-5D6E-409C-BE32-E72D297353CC}">
              <c16:uniqueId val="{00000000-3568-4CF3-BE8D-16E0149AF9DA}"/>
            </c:ext>
          </c:extLst>
        </c:ser>
        <c:dLbls>
          <c:showLegendKey val="0"/>
          <c:showVal val="0"/>
          <c:showCatName val="0"/>
          <c:showSerName val="0"/>
          <c:showPercent val="0"/>
          <c:showBubbleSize val="0"/>
        </c:dLbls>
        <c:gapWidth val="150"/>
        <c:shape val="box"/>
        <c:axId val="915728527"/>
        <c:axId val="915727695"/>
        <c:axId val="0"/>
      </c:bar3DChart>
      <c:catAx>
        <c:axId val="91572852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15727695"/>
        <c:crosses val="autoZero"/>
        <c:auto val="1"/>
        <c:lblAlgn val="ctr"/>
        <c:lblOffset val="100"/>
        <c:noMultiLvlLbl val="0"/>
      </c:catAx>
      <c:valAx>
        <c:axId val="915727695"/>
        <c:scaling>
          <c:orientation val="minMax"/>
        </c:scaling>
        <c:delete val="1"/>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crossAx val="915728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0630.xlsx]2022 үлд!PivotTable11</c:name>
    <c:fmtId val="21"/>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3546981627296583"/>
          <c:y val="6.9444444444444448E-2"/>
          <c:w val="0.41756714785651794"/>
          <c:h val="0.89814814814814814"/>
        </c:manualLayout>
      </c:layout>
      <c:bar3DChart>
        <c:barDir val="bar"/>
        <c:grouping val="clustered"/>
        <c:varyColors val="0"/>
        <c:ser>
          <c:idx val="0"/>
          <c:order val="0"/>
          <c:tx>
            <c:strRef>
              <c:f>'2022 үлд'!$B$3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'2022 үлд'!$A$4:$A$6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'2022 үлд'!$B$4:$B$6</c:f>
              <c:numCache>
                <c:formatCode>_(* #,##0.0_);_(* \(#,##0.0\);_(* "-"??_);_(@_)</c:formatCode>
                <c:ptCount val="2"/>
                <c:pt idx="0">
                  <c:v>3240211.8</c:v>
                </c:pt>
                <c:pt idx="1">
                  <c:v>306014.15999999997</c:v>
                </c:pt>
              </c:numCache>
            </c:numRef>
          </c:val>
          <c:extLst>
            <c:ext xmlns:c16="http://schemas.microsoft.com/office/drawing/2014/chart" uri="{C3380CC4-5D6E-409C-BE32-E72D297353CC}">
              <c16:uniqueId val="{00000000-BE83-4E9F-88F7-A824FAAA8A01}"/>
            </c:ext>
          </c:extLst>
        </c:ser>
        <c:dLbls>
          <c:showLegendKey val="0"/>
          <c:showVal val="0"/>
          <c:showCatName val="0"/>
          <c:showSerName val="0"/>
          <c:showPercent val="0"/>
          <c:showBubbleSize val="0"/>
        </c:dLbls>
        <c:gapWidth val="150"/>
        <c:shape val="box"/>
        <c:axId val="915741423"/>
        <c:axId val="915750575"/>
        <c:axId val="0"/>
      </c:bar3DChart>
      <c:catAx>
        <c:axId val="91574142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15750575"/>
        <c:crosses val="autoZero"/>
        <c:auto val="1"/>
        <c:lblAlgn val="r"/>
        <c:lblOffset val="100"/>
        <c:noMultiLvlLbl val="0"/>
      </c:catAx>
      <c:valAx>
        <c:axId val="915750575"/>
        <c:scaling>
          <c:orientation val="minMax"/>
        </c:scaling>
        <c:delete val="1"/>
        <c:axPos val="b"/>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crossAx val="9157414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0630.xlsx]2023!PivotTable12</c:name>
    <c:fmtId val="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a:sp3d/>
        </c:spPr>
      </c:pivotFmt>
      <c:pivotFmt>
        <c:idx val="3"/>
        <c:spPr>
          <a:solidFill>
            <a:schemeClr val="accent1"/>
          </a:solidFill>
          <a:ln>
            <a:noFill/>
          </a:ln>
          <a:effectLst/>
          <a:sp3d/>
        </c:spPr>
        <c:dLbl>
          <c:idx val="0"/>
          <c:layout>
            <c:manualLayout>
              <c:x val="8.3333333333333072E-3"/>
              <c:y val="-2.77777777777777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'2023'!$B$3</c:f>
              <c:strCache>
                <c:ptCount val="1"/>
                <c:pt idx="0">
                  <c:v>Зөвлөмж</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'2023'!$B$4:$B$6</c:f>
              <c:numCache>
                <c:formatCode>_(* #,##0.0_);_(* \(#,##0.0\);_(* "-"??_);_(@_)</c:formatCode>
                <c:ptCount val="2"/>
                <c:pt idx="0">
                  <c:v>821571.8</c:v>
                </c:pt>
                <c:pt idx="1">
                  <c:v>301516.15999999997</c:v>
                </c:pt>
              </c:numCache>
            </c:numRef>
          </c:val>
          <c:extLst>
            <c:ext xmlns:c16="http://schemas.microsoft.com/office/drawing/2014/chart" uri="{C3380CC4-5D6E-409C-BE32-E72D297353CC}">
              <c16:uniqueId val="{00000000-8591-4ADE-A0F5-A7E7E6A53677}"/>
            </c:ext>
          </c:extLst>
        </c:ser>
        <c:ser>
          <c:idx val="1"/>
          <c:order val="1"/>
          <c:tx>
            <c:strRef>
              <c:f>'2023'!$C$3</c:f>
              <c:strCache>
                <c:ptCount val="1"/>
                <c:pt idx="0">
                  <c:v>Албан шаардлага</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0-09D0-458C-AC47-BE6F3F6E95BD}"/>
              </c:ext>
            </c:extLst>
          </c:dPt>
          <c:dPt>
            <c:idx val="9"/>
            <c:invertIfNegative val="0"/>
            <c:bubble3D val="0"/>
            <c:extLst>
              <c:ext xmlns:c16="http://schemas.microsoft.com/office/drawing/2014/chart" uri="{C3380CC4-5D6E-409C-BE32-E72D297353CC}">
                <c16:uniqueId val="{00000001-C453-4034-9021-553E74B96F8C}"/>
              </c:ext>
            </c:extLst>
          </c:dPt>
          <c:dLbls>
            <c:dLbl>
              <c:idx val="0"/>
              <c:layout>
                <c:manualLayout>
                  <c:x val="8.3333333333333072E-3"/>
                  <c:y val="-2.777777777777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D0-458C-AC47-BE6F3F6E95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'2023'!$C$4:$C$6</c:f>
              <c:numCache>
                <c:formatCode>_(* #,##0.0_);_(* \(#,##0.0\);_(* "-"??_);_(@_)</c:formatCode>
                <c:ptCount val="2"/>
                <c:pt idx="0">
                  <c:v>2418640</c:v>
                </c:pt>
                <c:pt idx="1">
                  <c:v>0</c:v>
                </c:pt>
              </c:numCache>
            </c:numRef>
          </c:val>
          <c:extLst>
            <c:ext xmlns:c16="http://schemas.microsoft.com/office/drawing/2014/chart" uri="{C3380CC4-5D6E-409C-BE32-E72D297353CC}">
              <c16:uniqueId val="{00000001-8591-4ADE-A0F5-A7E7E6A53677}"/>
            </c:ext>
          </c:extLst>
        </c:ser>
        <c:dLbls>
          <c:showLegendKey val="0"/>
          <c:showVal val="0"/>
          <c:showCatName val="0"/>
          <c:showSerName val="0"/>
          <c:showPercent val="0"/>
          <c:showBubbleSize val="0"/>
        </c:dLbls>
        <c:gapWidth val="150"/>
        <c:shape val="box"/>
        <c:axId val="915736847"/>
        <c:axId val="915737679"/>
        <c:axId val="0"/>
      </c:bar3DChart>
      <c:catAx>
        <c:axId val="9157368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15737679"/>
        <c:crosses val="autoZero"/>
        <c:auto val="1"/>
        <c:lblAlgn val="ctr"/>
        <c:lblOffset val="100"/>
        <c:noMultiLvlLbl val="0"/>
      </c:catAx>
      <c:valAx>
        <c:axId val="915737679"/>
        <c:scaling>
          <c:orientation val="minMax"/>
        </c:scaling>
        <c:delete val="1"/>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crossAx val="915736847"/>
        <c:crosses val="autoZero"/>
        <c:crossBetween val="between"/>
      </c:valAx>
      <c:spPr>
        <a:noFill/>
        <a:ln>
          <a:noFill/>
        </a:ln>
        <a:effectLst/>
      </c:spPr>
    </c:plotArea>
    <c:legend>
      <c:legendPos val="r"/>
      <c:layout>
        <c:manualLayout>
          <c:xMode val="edge"/>
          <c:yMode val="edge"/>
          <c:x val="0.39198184601924757"/>
          <c:y val="0.28761519393409157"/>
          <c:w val="0.23024037620297463"/>
          <c:h val="0.156251093613298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0630.xlsx]2022 үлд на!PivotTable4</c:name>
    <c:fmtId val="8"/>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'2022 үлд на'!$B$3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'2022 үлд на'!$A$4:$A$5</c:f>
              <c:strCache>
                <c:ptCount val="1"/>
                <c:pt idx="0">
                  <c:v>Байгалийн нөөц ашигласны төлбөрийн тухай хуулийн хэрэгжилт</c:v>
                </c:pt>
              </c:strCache>
            </c:strRef>
          </c:cat>
          <c:val>
            <c:numRef>
              <c:f>'2022 үлд на'!$B$4:$B$5</c:f>
              <c:numCache>
                <c:formatCode>_(* #,##0.0_);_(* \(#,##0.0\);_(* "-"??_);_(@_)</c:formatCode>
                <c:ptCount val="1"/>
                <c:pt idx="0">
                  <c:v>1491000</c:v>
                </c:pt>
              </c:numCache>
            </c:numRef>
          </c:val>
          <c:extLst>
            <c:ext xmlns:c16="http://schemas.microsoft.com/office/drawing/2014/chart" uri="{C3380CC4-5D6E-409C-BE32-E72D297353CC}">
              <c16:uniqueId val="{00000000-E130-46A1-B075-4088EEA66CE0}"/>
            </c:ext>
          </c:extLst>
        </c:ser>
        <c:dLbls>
          <c:showLegendKey val="0"/>
          <c:showVal val="0"/>
          <c:showCatName val="0"/>
          <c:showSerName val="0"/>
          <c:showPercent val="0"/>
          <c:showBubbleSize val="0"/>
        </c:dLbls>
        <c:gapWidth val="150"/>
        <c:overlap val="100"/>
        <c:axId val="850007424"/>
        <c:axId val="850005264"/>
      </c:barChart>
      <c:catAx>
        <c:axId val="850007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05264"/>
        <c:crosses val="autoZero"/>
        <c:auto val="1"/>
        <c:lblAlgn val="ctr"/>
        <c:lblOffset val="100"/>
        <c:noMultiLvlLbl val="0"/>
      </c:catAx>
      <c:valAx>
        <c:axId val="850005264"/>
        <c:scaling>
          <c:orientation val="minMax"/>
        </c:scaling>
        <c:delete val="1"/>
        <c:axPos val="b"/>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crossAx val="85000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0630.xlsx]2023 оны шийдвэр на!PivotTable5</c:name>
    <c:fmtId val="19"/>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8.8888888888888892E-2"/>
              <c:y val="-6.9444444444444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8.3333333333333332E-3"/>
              <c:y val="-4.166666666666668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5.0925337632079971E-17"/>
              <c:y val="-5.555555555555564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1</a:t>
                </a:r>
                <a:fld id="{4B065885-C1BD-4016-9E5B-48F403D0EBBD}" type="VALUE">
                  <a:rPr lang="en-US"/>
                  <a:pPr>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4444444444444446E-2"/>
          <c:y val="2.4330900243309004E-2"/>
          <c:w val="0.75002077865266836"/>
          <c:h val="0.67329310113608065"/>
        </c:manualLayout>
      </c:layout>
      <c:bar3DChart>
        <c:barDir val="col"/>
        <c:grouping val="standard"/>
        <c:varyColors val="0"/>
        <c:ser>
          <c:idx val="0"/>
          <c:order val="0"/>
          <c:tx>
            <c:strRef>
              <c:f>'2023 оны шийдвэр на'!$B$3</c:f>
              <c:strCache>
                <c:ptCount val="1"/>
                <c:pt idx="0">
                  <c:v>Зөвлөмж 10</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6-313E-48CD-9659-8BF01A865571}"/>
              </c:ext>
            </c:extLst>
          </c:dPt>
          <c:dLbls>
            <c:dLbl>
              <c:idx val="0"/>
              <c:layout>
                <c:manualLayout>
                  <c:x val="-5.0925337632079971E-17"/>
                  <c:y val="-5.5555555555555643E-2"/>
                </c:manualLayout>
              </c:layout>
              <c:tx>
                <c:rich>
                  <a:bodyPr/>
                  <a:lstStyle/>
                  <a:p>
                    <a:r>
                      <a:rPr lang="en-US"/>
                      <a:t>1</a:t>
                    </a:r>
                    <a:fld id="{4B065885-C1BD-4016-9E5B-48F403D0EBBD}"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13E-48CD-9659-8BF01A8655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на'!$B$4:$B$5</c:f>
              <c:numCache>
                <c:formatCode>General</c:formatCode>
                <c:ptCount val="1"/>
                <c:pt idx="0">
                  <c:v>0</c:v>
                </c:pt>
              </c:numCache>
            </c:numRef>
          </c:val>
          <c:extLst>
            <c:ext xmlns:c16="http://schemas.microsoft.com/office/drawing/2014/chart" uri="{C3380CC4-5D6E-409C-BE32-E72D297353CC}">
              <c16:uniqueId val="{00000000-313E-48CD-9659-8BF01A865571}"/>
            </c:ext>
          </c:extLst>
        </c:ser>
        <c:ser>
          <c:idx val="1"/>
          <c:order val="1"/>
          <c:tx>
            <c:strRef>
              <c:f>'2023 оны шийдвэр на'!$C$3</c:f>
              <c:strCache>
                <c:ptCount val="1"/>
                <c:pt idx="0">
                  <c:v>Албан шаардлага</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5-313E-48CD-9659-8BF01A865571}"/>
              </c:ext>
            </c:extLst>
          </c:dPt>
          <c:dLbls>
            <c:dLbl>
              <c:idx val="0"/>
              <c:layout>
                <c:manualLayout>
                  <c:x val="-8.3333333333333332E-3"/>
                  <c:y val="-4.1666666666666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3E-48CD-9659-8BF01A8655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на'!$C$4:$C$5</c:f>
              <c:numCache>
                <c:formatCode>_(* #,##0.0_);_(* \(#,##0.0\);_(* "-"??_);_(@_)</c:formatCode>
                <c:ptCount val="1"/>
                <c:pt idx="0">
                  <c:v>1479900</c:v>
                </c:pt>
              </c:numCache>
            </c:numRef>
          </c:val>
          <c:extLst>
            <c:ext xmlns:c16="http://schemas.microsoft.com/office/drawing/2014/chart" uri="{C3380CC4-5D6E-409C-BE32-E72D297353CC}">
              <c16:uniqueId val="{00000001-313E-48CD-9659-8BF01A865571}"/>
            </c:ext>
          </c:extLst>
        </c:ser>
        <c:ser>
          <c:idx val="2"/>
          <c:order val="2"/>
          <c:tx>
            <c:strRef>
              <c:f>'2023 оны шийдвэр на'!$D$3</c:f>
              <c:strCache>
                <c:ptCount val="1"/>
                <c:pt idx="0">
                  <c:v>Төлбөрийн акт</c:v>
                </c:pt>
              </c:strCache>
            </c:strRef>
          </c:tx>
          <c:spPr>
            <a:solidFill>
              <a:schemeClr val="accent3"/>
            </a:solidFill>
            <a:ln>
              <a:noFill/>
            </a:ln>
            <a:effectLst/>
            <a:sp3d/>
          </c:spPr>
          <c:invertIfNegative val="0"/>
          <c:dPt>
            <c:idx val="0"/>
            <c:invertIfNegative val="0"/>
            <c:bubble3D val="0"/>
            <c:extLst>
              <c:ext xmlns:c16="http://schemas.microsoft.com/office/drawing/2014/chart" uri="{C3380CC4-5D6E-409C-BE32-E72D297353CC}">
                <c16:uniqueId val="{00000004-313E-48CD-9659-8BF01A865571}"/>
              </c:ext>
            </c:extLst>
          </c:dPt>
          <c:dLbls>
            <c:dLbl>
              <c:idx val="0"/>
              <c:layout>
                <c:manualLayout>
                  <c:x val="8.8888888888888892E-2"/>
                  <c:y val="-6.9444444444444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3E-48CD-9659-8BF01A8655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на'!$D$4:$D$5</c:f>
              <c:numCache>
                <c:formatCode>_(* #,##0.0_);_(* \(#,##0.0\);_(* "-"??_);_(@_)</c:formatCode>
                <c:ptCount val="1"/>
                <c:pt idx="0">
                  <c:v>11100</c:v>
                </c:pt>
              </c:numCache>
            </c:numRef>
          </c:val>
          <c:extLst>
            <c:ext xmlns:c16="http://schemas.microsoft.com/office/drawing/2014/chart" uri="{C3380CC4-5D6E-409C-BE32-E72D297353CC}">
              <c16:uniqueId val="{00000002-313E-48CD-9659-8BF01A865571}"/>
            </c:ext>
          </c:extLst>
        </c:ser>
        <c:dLbls>
          <c:showLegendKey val="0"/>
          <c:showVal val="0"/>
          <c:showCatName val="0"/>
          <c:showSerName val="0"/>
          <c:showPercent val="0"/>
          <c:showBubbleSize val="0"/>
        </c:dLbls>
        <c:gapWidth val="150"/>
        <c:shape val="box"/>
        <c:axId val="959039192"/>
        <c:axId val="959037032"/>
        <c:axId val="1130216280"/>
      </c:bar3DChart>
      <c:dateAx>
        <c:axId val="959039192"/>
        <c:scaling>
          <c:orientation val="maxMin"/>
        </c:scaling>
        <c:delete val="0"/>
        <c:axPos val="b"/>
        <c:numFmt formatCode="General" sourceLinked="1"/>
        <c:majorTickMark val="none"/>
        <c:minorTickMark val="none"/>
        <c:tickLblPos val="high"/>
        <c:spPr>
          <a:noFill/>
          <a:ln>
            <a:solidFill>
              <a:srgbClr val="003296"/>
            </a:solidFill>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959037032"/>
        <c:crosses val="autoZero"/>
        <c:auto val="0"/>
        <c:lblOffset val="100"/>
        <c:baseTimeUnit val="days"/>
      </c:dateAx>
      <c:valAx>
        <c:axId val="959037032"/>
        <c:scaling>
          <c:orientation val="minMax"/>
        </c:scaling>
        <c:delete val="1"/>
        <c:axPos val="r"/>
        <c:numFmt formatCode="General" sourceLinked="1"/>
        <c:majorTickMark val="none"/>
        <c:minorTickMark val="none"/>
        <c:tickLblPos val="nextTo"/>
        <c:crossAx val="959039192"/>
        <c:crosses val="autoZero"/>
        <c:crossBetween val="between"/>
      </c:valAx>
      <c:serAx>
        <c:axId val="113021628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03703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0630.xlsx]Акт үлдэгдлээр!PivotTable2</c:name>
    <c:fmtId val="19"/>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0"/>
              <c:y val="0.1388888888888889"/>
            </c:manualLayout>
          </c:layout>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777777777777778E-2"/>
          <c:y val="2.5882181393992454E-3"/>
          <c:w val="0.93888888888888888"/>
          <c:h val="0.46563757655293087"/>
        </c:manualLayout>
      </c:layout>
      <c:bar3DChart>
        <c:barDir val="col"/>
        <c:grouping val="clustered"/>
        <c:varyColors val="0"/>
        <c:ser>
          <c:idx val="0"/>
          <c:order val="0"/>
          <c:tx>
            <c:strRef>
              <c:f>'Акт үлдэгдлээр'!$B$3</c:f>
              <c:strCache>
                <c:ptCount val="1"/>
                <c:pt idx="0">
                  <c:v>Total</c:v>
                </c:pt>
              </c:strCache>
            </c:strRef>
          </c:tx>
          <c:spPr>
            <a:solidFill>
              <a:schemeClr val="accent1"/>
            </a:solidFill>
            <a:ln>
              <a:noFill/>
            </a:ln>
            <a:effectLst/>
            <a:sp3d/>
          </c:spPr>
          <c:invertIfNegative val="0"/>
          <c:dPt>
            <c:idx val="16"/>
            <c:invertIfNegative val="0"/>
            <c:bubble3D val="0"/>
            <c:extLst>
              <c:ext xmlns:c16="http://schemas.microsoft.com/office/drawing/2014/chart" uri="{C3380CC4-5D6E-409C-BE32-E72D297353CC}">
                <c16:uniqueId val="{00000002-51E8-4AE6-AC5B-53A3BB854877}"/>
              </c:ext>
            </c:extLst>
          </c:dPt>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үлдэгдлээр'!$A$4:$A$9</c:f>
              <c:strCache>
                <c:ptCount val="5"/>
                <c:pt idx="0">
                  <c:v>Баянхонгор аймгийн Баянцагаан сумын Орон нутгийн хөгжлийн сан</c:v>
                </c:pt>
                <c:pt idx="1">
                  <c:v>Баянхонгор аймгийн Шинэжинст сумын ЗДТГ</c:v>
                </c:pt>
                <c:pt idx="2">
                  <c:v>Баянхонгор сумын 13-р цэцэрлэг</c:v>
                </c:pt>
                <c:pt idx="3">
                  <c:v>Баянхонгор сумын 3-р цэцэрлэг</c:v>
                </c:pt>
                <c:pt idx="4">
                  <c:v>Гурванбулаг сумын ИТХ</c:v>
                </c:pt>
              </c:strCache>
            </c:strRef>
          </c:cat>
          <c:val>
            <c:numRef>
              <c:f>'Акт үлдэгдлээр'!$B$4:$B$9</c:f>
              <c:numCache>
                <c:formatCode>_(* #,##0.0_);_(* \(#,##0.0\);_(* "-"??_);_(@_)</c:formatCode>
                <c:ptCount val="5"/>
                <c:pt idx="0">
                  <c:v>1000</c:v>
                </c:pt>
                <c:pt idx="1">
                  <c:v>2578</c:v>
                </c:pt>
                <c:pt idx="2">
                  <c:v>337.5</c:v>
                </c:pt>
                <c:pt idx="3">
                  <c:v>155</c:v>
                </c:pt>
                <c:pt idx="4">
                  <c:v>762.9</c:v>
                </c:pt>
              </c:numCache>
            </c:numRef>
          </c:val>
          <c:extLst>
            <c:ext xmlns:c16="http://schemas.microsoft.com/office/drawing/2014/chart" uri="{C3380CC4-5D6E-409C-BE32-E72D297353CC}">
              <c16:uniqueId val="{00000000-51E8-4AE6-AC5B-53A3BB854877}"/>
            </c:ext>
          </c:extLst>
        </c:ser>
        <c:dLbls>
          <c:showLegendKey val="0"/>
          <c:showVal val="1"/>
          <c:showCatName val="0"/>
          <c:showSerName val="0"/>
          <c:showPercent val="0"/>
          <c:showBubbleSize val="0"/>
        </c:dLbls>
        <c:gapWidth val="0"/>
        <c:shape val="box"/>
        <c:axId val="477575512"/>
        <c:axId val="477575872"/>
        <c:axId val="0"/>
      </c:bar3DChart>
      <c:catAx>
        <c:axId val="477575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575872"/>
        <c:crosses val="autoZero"/>
        <c:auto val="1"/>
        <c:lblAlgn val="ctr"/>
        <c:lblOffset val="100"/>
        <c:noMultiLvlLbl val="0"/>
      </c:catAx>
      <c:valAx>
        <c:axId val="477575872"/>
        <c:scaling>
          <c:orientation val="minMax"/>
        </c:scaling>
        <c:delete val="1"/>
        <c:axPos val="l"/>
        <c:numFmt formatCode="_(* #,##0.0_);_(* \(#,##0.0\);_(* &quot;-&quot;??_);_(@_)" sourceLinked="1"/>
        <c:majorTickMark val="none"/>
        <c:minorTickMark val="none"/>
        <c:tickLblPos val="nextTo"/>
        <c:crossAx val="477575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0630.xlsx]дүгнэлтийн төрөл!PivotTable2</c:name>
    <c:fmtId val="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rgbClr val="FFCD00"/>
          </a:solidFill>
          <a:ln w="25400">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7"/>
        <c:spPr>
          <a:solidFill>
            <a:schemeClr val="accent1"/>
          </a:solidFill>
          <a:ln w="25400">
            <a:noFill/>
          </a:ln>
          <a:effectLst/>
          <a:sp3d/>
        </c:spPr>
        <c:dLbl>
          <c:idx val="0"/>
          <c:layout>
            <c:manualLayout>
              <c:x val="-0.13187003894265081"/>
              <c:y val="-0.2333331802275720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56590877276722296"/>
                  <c:h val="0.24037254568730598"/>
                </c:manualLayout>
              </c15:layout>
            </c:ext>
          </c:extLst>
        </c:dLbl>
      </c:pivotFmt>
      <c:pivotFmt>
        <c:idx val="8"/>
        <c:spPr>
          <a:solidFill>
            <a:srgbClr val="FFCD00"/>
          </a:solidFill>
          <a:ln w="25400">
            <a:noFill/>
          </a:ln>
          <a:effectLst/>
          <a:sp3d/>
        </c:spPr>
        <c:dLbl>
          <c:idx val="0"/>
          <c:layout>
            <c:manualLayout>
              <c:x val="2.1857910957410923E-2"/>
              <c:y val="0.1166665901137860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51183941491937246"/>
                  <c:h val="0.27291648758760656"/>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'дүгнэлтийн төрөл'!$B$3</c:f>
              <c:strCache>
                <c:ptCount val="1"/>
                <c:pt idx="0">
                  <c:v>Total</c:v>
                </c:pt>
              </c:strCache>
            </c:strRef>
          </c:tx>
          <c:spPr>
            <a:solidFill>
              <a:srgbClr val="FFCD00"/>
            </a:solidFill>
            <a:ln>
              <a:noFill/>
            </a:ln>
          </c:spPr>
          <c:dPt>
            <c:idx val="0"/>
            <c:bubble3D val="0"/>
            <c:spPr>
              <a:solidFill>
                <a:schemeClr val="accent1"/>
              </a:solidFill>
              <a:ln w="25400">
                <a:noFill/>
              </a:ln>
              <a:effectLst/>
              <a:sp3d/>
            </c:spPr>
            <c:extLst>
              <c:ext xmlns:c16="http://schemas.microsoft.com/office/drawing/2014/chart" uri="{C3380CC4-5D6E-409C-BE32-E72D297353CC}">
                <c16:uniqueId val="{00000001-C389-4FAC-B6AE-50C85B006595}"/>
              </c:ext>
            </c:extLst>
          </c:dPt>
          <c:dPt>
            <c:idx val="1"/>
            <c:bubble3D val="0"/>
            <c:spPr>
              <a:solidFill>
                <a:srgbClr val="FFCD00"/>
              </a:solidFill>
              <a:ln w="25400">
                <a:noFill/>
              </a:ln>
              <a:effectLst/>
              <a:sp3d/>
            </c:spPr>
            <c:extLst>
              <c:ext xmlns:c16="http://schemas.microsoft.com/office/drawing/2014/chart" uri="{C3380CC4-5D6E-409C-BE32-E72D297353CC}">
                <c16:uniqueId val="{00000003-C389-4FAC-B6AE-50C85B006595}"/>
              </c:ext>
            </c:extLst>
          </c:dPt>
          <c:dLbls>
            <c:dLbl>
              <c:idx val="0"/>
              <c:layout>
                <c:manualLayout>
                  <c:x val="-0.13187003894265081"/>
                  <c:y val="-0.2333331802275720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56590877276722296"/>
                      <c:h val="0.24037254568730598"/>
                    </c:manualLayout>
                  </c15:layout>
                </c:ext>
                <c:ext xmlns:c16="http://schemas.microsoft.com/office/drawing/2014/chart" uri="{C3380CC4-5D6E-409C-BE32-E72D297353CC}">
                  <c16:uniqueId val="{00000001-C389-4FAC-B6AE-50C85B006595}"/>
                </c:ext>
              </c:extLst>
            </c:dLbl>
            <c:dLbl>
              <c:idx val="1"/>
              <c:layout>
                <c:manualLayout>
                  <c:x val="2.1857910957410923E-2"/>
                  <c:y val="0.1166665901137860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51183941491937246"/>
                      <c:h val="0.27291648758760656"/>
                    </c:manualLayout>
                  </c15:layout>
                </c:ext>
                <c:ext xmlns:c16="http://schemas.microsoft.com/office/drawing/2014/chart" uri="{C3380CC4-5D6E-409C-BE32-E72D297353CC}">
                  <c16:uniqueId val="{00000003-C389-4FAC-B6AE-50C85B00659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төрөл'!$A$4:$A$6</c:f>
              <c:strCache>
                <c:ptCount val="2"/>
                <c:pt idx="0">
                  <c:v>Өөрчлөлтгүй</c:v>
                </c:pt>
                <c:pt idx="1">
                  <c:v>Хязгаарлалттай Өөрчлөлттэй</c:v>
                </c:pt>
              </c:strCache>
            </c:strRef>
          </c:cat>
          <c:val>
            <c:numRef>
              <c:f>'дүгнэлтийн төрөл'!$B$4:$B$6</c:f>
              <c:numCache>
                <c:formatCode>General</c:formatCode>
                <c:ptCount val="2"/>
                <c:pt idx="0">
                  <c:v>10</c:v>
                </c:pt>
                <c:pt idx="1">
                  <c:v>2</c:v>
                </c:pt>
              </c:numCache>
            </c:numRef>
          </c:val>
          <c:extLst>
            <c:ext xmlns:c16="http://schemas.microsoft.com/office/drawing/2014/chart" uri="{C3380CC4-5D6E-409C-BE32-E72D297353CC}">
              <c16:uniqueId val="{00000004-C389-4FAC-B6AE-50C85B006595}"/>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0630.xlsx]ТЗ ангиглал!PivotTable1</c:name>
    <c:fmtId val="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5"/>
          </a:solidFill>
          <a:ln w="25400">
            <a:solidFill>
              <a:schemeClr val="lt1"/>
            </a:solidFill>
          </a:ln>
          <a:effectLst/>
          <a:sp3d contourW="25400">
            <a:contourClr>
              <a:schemeClr val="lt1"/>
            </a:contourClr>
          </a:sp3d>
        </c:spPr>
      </c:pivotFmt>
      <c:pivotFmt>
        <c:idx val="2"/>
        <c:spPr>
          <a:solidFill>
            <a:schemeClr val="accent4"/>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3"/>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dLbl>
          <c:idx val="0"/>
          <c:layout>
            <c:manualLayout>
              <c:x val="0.10785651793525809"/>
              <c:y val="-1.096928512065406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5"/>
        <c:spPr>
          <a:solidFill>
            <a:srgbClr val="FFCD00"/>
          </a:solidFill>
          <a:ln w="25400">
            <a:solidFill>
              <a:schemeClr val="lt1"/>
            </a:solidFill>
          </a:ln>
          <a:effectLst/>
          <a:sp3d contourW="25400">
            <a:contourClr>
              <a:schemeClr val="lt1"/>
            </a:contourClr>
          </a:sp3d>
        </c:spPr>
        <c:dLbl>
          <c:idx val="0"/>
          <c:layout>
            <c:manualLayout>
              <c:x val="-4.779819189268008E-4"/>
              <c:y val="0.4116921522734414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38237678623505389"/>
                  <c:h val="0.24186462429409225"/>
                </c:manualLayout>
              </c15:layout>
            </c:ext>
          </c:extLst>
        </c:dLbl>
      </c:pivotFmt>
      <c:pivotFmt>
        <c:idx val="1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 ангиглал'!$B$3</c:f>
              <c:strCache>
                <c:ptCount val="1"/>
                <c:pt idx="0">
                  <c:v>Total</c:v>
                </c:pt>
              </c:strCache>
            </c:strRef>
          </c:tx>
          <c:explosion val="9"/>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769-49ED-B079-1B0706D75C1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769-49ED-B079-1B0706D75C15}"/>
              </c:ext>
            </c:extLst>
          </c:dPt>
          <c:dPt>
            <c:idx val="2"/>
            <c:bubble3D val="0"/>
            <c:spPr>
              <a:solidFill>
                <a:srgbClr val="FFCD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769-49ED-B079-1B0706D75C1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769-49ED-B079-1B0706D75C1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769-49ED-B079-1B0706D75C15}"/>
              </c:ext>
            </c:extLst>
          </c:dPt>
          <c:dLbls>
            <c:dLbl>
              <c:idx val="1"/>
              <c:layout>
                <c:manualLayout>
                  <c:x val="0.10785651793525809"/>
                  <c:y val="-1.09692851206540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9-49ED-B079-1B0706D75C15}"/>
                </c:ext>
              </c:extLst>
            </c:dLbl>
            <c:dLbl>
              <c:idx val="2"/>
              <c:layout>
                <c:manualLayout>
                  <c:x val="-4.779819189268008E-4"/>
                  <c:y val="0.4116921522734414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38237678623505389"/>
                      <c:h val="0.24186462429409225"/>
                    </c:manualLayout>
                  </c15:layout>
                </c:ext>
                <c:ext xmlns:c16="http://schemas.microsoft.com/office/drawing/2014/chart" uri="{C3380CC4-5D6E-409C-BE32-E72D297353CC}">
                  <c16:uniqueId val="{00000005-A769-49ED-B079-1B0706D75C1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 ангиглал'!$A$4:$A$8</c:f>
              <c:strCache>
                <c:ptCount val="4"/>
                <c:pt idx="0">
                  <c:v>ТБОНӨҮГ</c:v>
                </c:pt>
                <c:pt idx="1">
                  <c:v>ТТЗ</c:v>
                </c:pt>
                <c:pt idx="2">
                  <c:v>Тусгай сан</c:v>
                </c:pt>
                <c:pt idx="3">
                  <c:v>ТШЗ</c:v>
                </c:pt>
              </c:strCache>
            </c:strRef>
          </c:cat>
          <c:val>
            <c:numRef>
              <c:f>'ТЗ ангиглал'!$B$4:$B$8</c:f>
              <c:numCache>
                <c:formatCode>General</c:formatCode>
                <c:ptCount val="4"/>
                <c:pt idx="0">
                  <c:v>1</c:v>
                </c:pt>
                <c:pt idx="1">
                  <c:v>3</c:v>
                </c:pt>
                <c:pt idx="2">
                  <c:v>5</c:v>
                </c:pt>
                <c:pt idx="3">
                  <c:v>21</c:v>
                </c:pt>
              </c:numCache>
            </c:numRef>
          </c:val>
          <c:extLst>
            <c:ext xmlns:c16="http://schemas.microsoft.com/office/drawing/2014/chart" uri="{C3380CC4-5D6E-409C-BE32-E72D297353CC}">
              <c16:uniqueId val="{0000000A-A769-49ED-B079-1B0706D75C15}"/>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0630.xlsx]Хариуцлага!PivotTable7</c:name>
    <c:fmtId val="17"/>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CD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Хариуцлага!$B$3</c:f>
              <c:strCache>
                <c:ptCount val="1"/>
                <c:pt idx="0">
                  <c:v>Sum of 25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Хариуцлага!$A$4:$A$5</c:f>
              <c:strCache>
                <c:ptCount val="1"/>
                <c:pt idx="0">
                  <c:v>Баянбулаг сумын Засаг дарга</c:v>
                </c:pt>
              </c:strCache>
            </c:strRef>
          </c:cat>
          <c:val>
            <c:numRef>
              <c:f>Хариуцлага!$B$4:$B$5</c:f>
              <c:numCache>
                <c:formatCode>General</c:formatCode>
                <c:ptCount val="1"/>
                <c:pt idx="0">
                  <c:v>1</c:v>
                </c:pt>
              </c:numCache>
            </c:numRef>
          </c:val>
          <c:extLst>
            <c:ext xmlns:c16="http://schemas.microsoft.com/office/drawing/2014/chart" uri="{C3380CC4-5D6E-409C-BE32-E72D297353CC}">
              <c16:uniqueId val="{00000000-2F00-43BD-AEF2-44E2ADD08017}"/>
            </c:ext>
          </c:extLst>
        </c:ser>
        <c:ser>
          <c:idx val="1"/>
          <c:order val="1"/>
          <c:tx>
            <c:strRef>
              <c:f>Хариуцлага!$C$3</c:f>
              <c:strCache>
                <c:ptCount val="1"/>
                <c:pt idx="0">
                  <c:v>Sum of 27</c:v>
                </c:pt>
              </c:strCache>
            </c:strRef>
          </c:tx>
          <c:spPr>
            <a:solidFill>
              <a:srgbClr val="FFC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Хариуцлага!$A$4:$A$5</c:f>
              <c:strCache>
                <c:ptCount val="1"/>
                <c:pt idx="0">
                  <c:v>Баянбулаг сумын Засаг дарга</c:v>
                </c:pt>
              </c:strCache>
            </c:strRef>
          </c:cat>
          <c:val>
            <c:numRef>
              <c:f>Хариуцлага!$C$4:$C$5</c:f>
              <c:numCache>
                <c:formatCode>General</c:formatCode>
                <c:ptCount val="1"/>
              </c:numCache>
            </c:numRef>
          </c:val>
          <c:extLst>
            <c:ext xmlns:c16="http://schemas.microsoft.com/office/drawing/2014/chart" uri="{C3380CC4-5D6E-409C-BE32-E72D297353CC}">
              <c16:uniqueId val="{00000001-2F00-43BD-AEF2-44E2ADD08017}"/>
            </c:ext>
          </c:extLst>
        </c:ser>
        <c:dLbls>
          <c:dLblPos val="outEnd"/>
          <c:showLegendKey val="0"/>
          <c:showVal val="1"/>
          <c:showCatName val="0"/>
          <c:showSerName val="0"/>
          <c:showPercent val="0"/>
          <c:showBubbleSize val="0"/>
        </c:dLbls>
        <c:gapWidth val="67"/>
        <c:overlap val="1"/>
        <c:axId val="854560832"/>
        <c:axId val="854561912"/>
      </c:barChart>
      <c:catAx>
        <c:axId val="85456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54561912"/>
        <c:crosses val="autoZero"/>
        <c:auto val="1"/>
        <c:lblAlgn val="ctr"/>
        <c:lblOffset val="100"/>
        <c:noMultiLvlLbl val="0"/>
      </c:catAx>
      <c:valAx>
        <c:axId val="854561912"/>
        <c:scaling>
          <c:orientation val="minMax"/>
        </c:scaling>
        <c:delete val="1"/>
        <c:axPos val="b"/>
        <c:numFmt formatCode="General" sourceLinked="1"/>
        <c:majorTickMark val="none"/>
        <c:minorTickMark val="none"/>
        <c:tickLblPos val="nextTo"/>
        <c:crossAx val="854560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0630.xlsx]Акт биелэлт!PivotTable1</c:name>
    <c:fmtId val="20"/>
  </c:pivotSource>
  <c:chart>
    <c:autoTitleDeleted val="0"/>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8.3333333333332309E-3"/>
              <c:y val="-4.6296296296296294E-3"/>
            </c:manualLayout>
          </c:layout>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a:sp3d/>
        </c:spPr>
        <c:dLbl>
          <c:idx val="0"/>
          <c:layout>
            <c:manualLayout>
              <c:x val="8.3333333333332309E-3"/>
              <c:y val="-4.6296296296296294E-3"/>
            </c:manualLayout>
          </c:layout>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FCD00"/>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D00"/>
          </a:solidFill>
          <a:ln>
            <a:noFill/>
          </a:ln>
          <a:effectLst/>
          <a:sp3d/>
        </c:spPr>
        <c:dLbl>
          <c:idx val="0"/>
          <c:layout>
            <c:manualLayout>
              <c:x val="8.3333333333332309E-3"/>
              <c:y val="-4.6296296296296294E-3"/>
            </c:manualLayout>
          </c:layout>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0"/>
              <c:y val="8.4745725011911105E-2"/>
            </c:manualLayout>
          </c:layout>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0037511626358675E-2"/>
          <c:y val="0.13597137937375661"/>
          <c:w val="0.93996248837364138"/>
          <c:h val="0.37201359136140388"/>
        </c:manualLayout>
      </c:layout>
      <c:bar3DChart>
        <c:barDir val="col"/>
        <c:grouping val="clustered"/>
        <c:varyColors val="0"/>
        <c:ser>
          <c:idx val="0"/>
          <c:order val="0"/>
          <c:tx>
            <c:strRef>
              <c:f>'Акт биелэлт'!$B$3</c:f>
              <c:strCache>
                <c:ptCount val="1"/>
                <c:pt idx="0">
                  <c:v>Sum of 8</c:v>
                </c:pt>
              </c:strCache>
            </c:strRef>
          </c:tx>
          <c:spPr>
            <a:solidFill>
              <a:schemeClr val="accent1"/>
            </a:solidFill>
            <a:ln>
              <a:noFill/>
            </a:ln>
            <a:effectLst/>
            <a:sp3d/>
          </c:spPr>
          <c:invertIfNegative val="0"/>
          <c:dPt>
            <c:idx val="3"/>
            <c:invertIfNegative val="0"/>
            <c:bubble3D val="0"/>
            <c:spPr>
              <a:solidFill>
                <a:schemeClr val="accent1"/>
              </a:solidFill>
              <a:ln>
                <a:noFill/>
              </a:ln>
              <a:effectLst/>
              <a:sp3d/>
            </c:spPr>
            <c:extLst>
              <c:ext xmlns:c16="http://schemas.microsoft.com/office/drawing/2014/chart" uri="{C3380CC4-5D6E-409C-BE32-E72D297353CC}">
                <c16:uniqueId val="{00000001-F1B4-4619-9851-89B0EAEB2390}"/>
              </c:ext>
            </c:extLst>
          </c:dPt>
          <c:dPt>
            <c:idx val="12"/>
            <c:invertIfNegative val="0"/>
            <c:bubble3D val="0"/>
            <c:extLst>
              <c:ext xmlns:c16="http://schemas.microsoft.com/office/drawing/2014/chart" uri="{C3380CC4-5D6E-409C-BE32-E72D297353CC}">
                <c16:uniqueId val="{00000003-1EF1-44BF-8F3A-84F969D3FA89}"/>
              </c:ext>
            </c:extLst>
          </c:dPt>
          <c:dLbls>
            <c:dLbl>
              <c:idx val="3"/>
              <c:layout>
                <c:manualLayout>
                  <c:x val="0"/>
                  <c:y val="8.4745725011911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B4-4619-9851-89B0EAEB2390}"/>
                </c:ext>
              </c:extLst>
            </c:dLbl>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'Акт биелэлт'!$B$4:$B$11</c:f>
              <c:numCache>
                <c:formatCode>_(* #,##0.0_);_(* \(#,##0.0\);_(* "-"??_);_(@_)</c:formatCode>
                <c:ptCount val="7"/>
                <c:pt idx="0">
                  <c:v>1389.1</c:v>
                </c:pt>
                <c:pt idx="1">
                  <c:v>2495.982</c:v>
                </c:pt>
                <c:pt idx="2">
                  <c:v>6945.7</c:v>
                </c:pt>
                <c:pt idx="3">
                  <c:v>5859.5</c:v>
                </c:pt>
                <c:pt idx="4">
                  <c:v>762.9</c:v>
                </c:pt>
                <c:pt idx="5">
                  <c:v>679.4</c:v>
                </c:pt>
                <c:pt idx="6">
                  <c:v>2578</c:v>
                </c:pt>
              </c:numCache>
            </c:numRef>
          </c:val>
          <c:extLst>
            <c:ext xmlns:c16="http://schemas.microsoft.com/office/drawing/2014/chart" uri="{C3380CC4-5D6E-409C-BE32-E72D297353CC}">
              <c16:uniqueId val="{00000000-1EF1-44BF-8F3A-84F969D3FA89}"/>
            </c:ext>
          </c:extLst>
        </c:ser>
        <c:ser>
          <c:idx val="1"/>
          <c:order val="1"/>
          <c:tx>
            <c:strRef>
              <c:f>'Акт биелэлт'!$C$3</c:f>
              <c:strCache>
                <c:ptCount val="1"/>
                <c:pt idx="0">
                  <c:v>Sum of 10</c:v>
                </c:pt>
              </c:strCache>
            </c:strRef>
          </c:tx>
          <c:spPr>
            <a:solidFill>
              <a:srgbClr val="FFCD00"/>
            </a:solidFill>
            <a:ln>
              <a:noFill/>
            </a:ln>
            <a:effectLst/>
            <a:sp3d/>
          </c:spPr>
          <c:invertIfNegative val="0"/>
          <c:dPt>
            <c:idx val="3"/>
            <c:invertIfNegative val="0"/>
            <c:bubble3D val="0"/>
            <c:spPr>
              <a:solidFill>
                <a:srgbClr val="FFCD00"/>
              </a:solidFill>
              <a:ln>
                <a:noFill/>
              </a:ln>
              <a:effectLst/>
              <a:sp3d/>
            </c:spPr>
            <c:extLst>
              <c:ext xmlns:c16="http://schemas.microsoft.com/office/drawing/2014/chart" uri="{C3380CC4-5D6E-409C-BE32-E72D297353CC}">
                <c16:uniqueId val="{00000004-F1B4-4619-9851-89B0EAEB2390}"/>
              </c:ext>
            </c:extLst>
          </c:dPt>
          <c:dPt>
            <c:idx val="12"/>
            <c:invertIfNegative val="0"/>
            <c:bubble3D val="0"/>
            <c:extLst>
              <c:ext xmlns:c16="http://schemas.microsoft.com/office/drawing/2014/chart" uri="{C3380CC4-5D6E-409C-BE32-E72D297353CC}">
                <c16:uniqueId val="{00000001-1EF1-44BF-8F3A-84F969D3FA89}"/>
              </c:ext>
            </c:extLst>
          </c:dPt>
          <c:dLbls>
            <c:dLbl>
              <c:idx val="3"/>
              <c:layout>
                <c:manualLayout>
                  <c:x val="8.3333333333332309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B4-4619-9851-89B0EAEB2390}"/>
                </c:ext>
              </c:extLst>
            </c:dLbl>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'Акт биелэлт'!$C$4:$C$11</c:f>
              <c:numCache>
                <c:formatCode>_(* #,##0.0_);_(* \(#,##0.0\);_(* "-"??_);_(@_)</c:formatCode>
                <c:ptCount val="7"/>
                <c:pt idx="0">
                  <c:v>1389.1</c:v>
                </c:pt>
                <c:pt idx="1">
                  <c:v>1495.982</c:v>
                </c:pt>
                <c:pt idx="2">
                  <c:v>6453.2</c:v>
                </c:pt>
                <c:pt idx="3">
                  <c:v>5859.5</c:v>
                </c:pt>
                <c:pt idx="5">
                  <c:v>669.4</c:v>
                </c:pt>
              </c:numCache>
            </c:numRef>
          </c:val>
          <c:extLst>
            <c:ext xmlns:c16="http://schemas.microsoft.com/office/drawing/2014/chart" uri="{C3380CC4-5D6E-409C-BE32-E72D297353CC}">
              <c16:uniqueId val="{00000002-1EF1-44BF-8F3A-84F969D3FA89}"/>
            </c:ext>
          </c:extLst>
        </c:ser>
        <c:dLbls>
          <c:showLegendKey val="0"/>
          <c:showVal val="0"/>
          <c:showCatName val="0"/>
          <c:showSerName val="0"/>
          <c:showPercent val="0"/>
          <c:showBubbleSize val="0"/>
        </c:dLbls>
        <c:gapWidth val="19"/>
        <c:shape val="box"/>
        <c:axId val="758460432"/>
        <c:axId val="758460792"/>
        <c:axId val="0"/>
      </c:bar3DChart>
      <c:catAx>
        <c:axId val="758460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58460792"/>
        <c:crosses val="autoZero"/>
        <c:auto val="1"/>
        <c:lblAlgn val="ctr"/>
        <c:lblOffset val="100"/>
        <c:noMultiLvlLbl val="0"/>
      </c:catAx>
      <c:valAx>
        <c:axId val="758460792"/>
        <c:scaling>
          <c:orientation val="minMax"/>
        </c:scaling>
        <c:delete val="1"/>
        <c:axPos val="l"/>
        <c:numFmt formatCode="_(* #,##0.0_);_(* \(#,##0.0\);_(* &quot;-&quot;??_);_(@_)" sourceLinked="1"/>
        <c:majorTickMark val="none"/>
        <c:minorTickMark val="none"/>
        <c:tickLblPos val="nextTo"/>
        <c:crossAx val="758460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0630.xlsx]Акт үлдэгдлээр!PivotTable2</c:name>
    <c:fmtId val="21"/>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0"/>
              <c:y val="0.1388888888888889"/>
            </c:manualLayout>
          </c:layout>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0"/>
              <c:y val="0.1388888888888889"/>
            </c:manualLayout>
          </c:layout>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3.4188988787749049E-3"/>
              <c:y val="2.9628707478757626E-4"/>
            </c:manualLayout>
          </c:layout>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453000998988599E-2"/>
          <c:y val="0.14664928952846412"/>
          <c:w val="0.93888888888888888"/>
          <c:h val="0.46563757655293087"/>
        </c:manualLayout>
      </c:layout>
      <c:bar3DChart>
        <c:barDir val="col"/>
        <c:grouping val="clustered"/>
        <c:varyColors val="0"/>
        <c:ser>
          <c:idx val="0"/>
          <c:order val="0"/>
          <c:tx>
            <c:strRef>
              <c:f>'Акт үлдэгдлээр'!$B$3</c:f>
              <c:strCache>
                <c:ptCount val="1"/>
                <c:pt idx="0">
                  <c:v>Total</c:v>
                </c:pt>
              </c:strCache>
            </c:strRef>
          </c:tx>
          <c:spPr>
            <a:solidFill>
              <a:schemeClr val="accent1"/>
            </a:solidFill>
            <a:ln>
              <a:noFill/>
            </a:ln>
            <a:effectLst/>
            <a:sp3d/>
          </c:spPr>
          <c:invertIfNegative val="0"/>
          <c:dPt>
            <c:idx val="16"/>
            <c:invertIfNegative val="0"/>
            <c:bubble3D val="0"/>
            <c:extLst>
              <c:ext xmlns:c16="http://schemas.microsoft.com/office/drawing/2014/chart" uri="{C3380CC4-5D6E-409C-BE32-E72D297353CC}">
                <c16:uniqueId val="{00000001-BB07-4DE0-B1DB-434A5059E724}"/>
              </c:ext>
            </c:extLst>
          </c:dPt>
          <c:dLbls>
            <c:spPr>
              <a:noFill/>
              <a:ln>
                <a:noFill/>
              </a:ln>
              <a:effectLst/>
            </c:spPr>
            <c:txPr>
              <a:bodyPr rot="-5400000" spcFirstLastPara="1" vertOverflow="ellipsis" wrap="square" lIns="38100" tIns="19050" rIns="38100" bIns="19050" anchor="ctr" anchorCtr="1">
                <a:spAutoFit/>
              </a:bodyPr>
              <a:lstStyle/>
              <a:p>
                <a:pPr>
                  <a:defRPr sz="7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 үлдэгдлээр'!$A$4:$A$9</c:f>
              <c:strCache>
                <c:ptCount val="5"/>
                <c:pt idx="0">
                  <c:v>Баянхонгор аймгийн Баянцагаан сумын Орон нутгийн хөгжлийн сан</c:v>
                </c:pt>
                <c:pt idx="1">
                  <c:v>Баянхонгор аймгийн Шинэжинст сумын ЗДТГ</c:v>
                </c:pt>
                <c:pt idx="2">
                  <c:v>Баянхонгор сумын 13-р цэцэрлэг</c:v>
                </c:pt>
                <c:pt idx="3">
                  <c:v>Баянхонгор сумын 3-р цэцэрлэг</c:v>
                </c:pt>
                <c:pt idx="4">
                  <c:v>Гурванбулаг сумын ИТХ</c:v>
                </c:pt>
              </c:strCache>
            </c:strRef>
          </c:cat>
          <c:val>
            <c:numRef>
              <c:f>'Акт үлдэгдлээр'!$B$4:$B$9</c:f>
              <c:numCache>
                <c:formatCode>_(* #,##0.0_);_(* \(#,##0.0\);_(* "-"??_);_(@_)</c:formatCode>
                <c:ptCount val="5"/>
                <c:pt idx="0">
                  <c:v>1000</c:v>
                </c:pt>
                <c:pt idx="1">
                  <c:v>2578</c:v>
                </c:pt>
                <c:pt idx="2">
                  <c:v>337.5</c:v>
                </c:pt>
                <c:pt idx="3">
                  <c:v>155</c:v>
                </c:pt>
                <c:pt idx="4">
                  <c:v>762.9</c:v>
                </c:pt>
              </c:numCache>
            </c:numRef>
          </c:val>
          <c:extLst>
            <c:ext xmlns:c16="http://schemas.microsoft.com/office/drawing/2014/chart" uri="{C3380CC4-5D6E-409C-BE32-E72D297353CC}">
              <c16:uniqueId val="{00000002-BB07-4DE0-B1DB-434A5059E724}"/>
            </c:ext>
          </c:extLst>
        </c:ser>
        <c:dLbls>
          <c:showLegendKey val="0"/>
          <c:showVal val="1"/>
          <c:showCatName val="0"/>
          <c:showSerName val="0"/>
          <c:showPercent val="0"/>
          <c:showBubbleSize val="0"/>
        </c:dLbls>
        <c:gapWidth val="0"/>
        <c:shape val="box"/>
        <c:axId val="477575512"/>
        <c:axId val="477575872"/>
        <c:axId val="0"/>
      </c:bar3DChart>
      <c:catAx>
        <c:axId val="477575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77575872"/>
        <c:crosses val="autoZero"/>
        <c:auto val="1"/>
        <c:lblAlgn val="ctr"/>
        <c:lblOffset val="100"/>
        <c:noMultiLvlLbl val="0"/>
      </c:catAx>
      <c:valAx>
        <c:axId val="477575872"/>
        <c:scaling>
          <c:orientation val="minMax"/>
        </c:scaling>
        <c:delete val="1"/>
        <c:axPos val="l"/>
        <c:numFmt formatCode="_(* #,##0.0_);_(* \(#,##0.0\);_(* &quot;-&quot;??_);_(@_)" sourceLinked="1"/>
        <c:majorTickMark val="none"/>
        <c:minorTickMark val="none"/>
        <c:tickLblPos val="nextTo"/>
        <c:crossAx val="477575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0630.xlsx]Sheet3!PivotTable3</c:name>
    <c:fmtId val="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tx2"/>
          </a:solidFill>
          <a:ln w="25400">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FFCD00"/>
          </a:solidFill>
          <a:ln w="25400">
            <a:noFill/>
          </a:ln>
          <a:effectLst/>
          <a:sp3d/>
        </c:spPr>
        <c:dLbl>
          <c:idx val="0"/>
          <c:layout>
            <c:manualLayout>
              <c:x val="-6.0913673121135603E-2"/>
              <c:y val="0.16284605728631746"/>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6717461813042457"/>
                  <c:h val="0.44927536231884058"/>
                </c:manualLayout>
              </c15:layout>
            </c:ext>
          </c:extLst>
        </c:dLbl>
      </c:pivotFmt>
      <c:pivotFmt>
        <c:idx val="6"/>
        <c:spPr>
          <a:solidFill>
            <a:schemeClr val="accent1"/>
          </a:solidFill>
          <a:ln w="25400">
            <a:noFill/>
          </a:ln>
          <a:effectLst/>
          <a:sp3d/>
        </c:spPr>
        <c:dLbl>
          <c:idx val="0"/>
          <c:layout>
            <c:manualLayout>
              <c:x val="3.0459501200686789E-3"/>
              <c:y val="-0.10658374224961011"/>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52182713307106166"/>
                  <c:h val="0.45352657004830915"/>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Sheet3!$B$3</c:f>
              <c:strCache>
                <c:ptCount val="1"/>
                <c:pt idx="0">
                  <c:v>Total</c:v>
                </c:pt>
              </c:strCache>
            </c:strRef>
          </c:tx>
          <c:spPr>
            <a:solidFill>
              <a:schemeClr val="tx2"/>
            </a:solidFill>
            <a:ln>
              <a:noFill/>
            </a:ln>
          </c:spPr>
          <c:dPt>
            <c:idx val="0"/>
            <c:bubble3D val="0"/>
            <c:explosion val="13"/>
            <c:spPr>
              <a:solidFill>
                <a:srgbClr val="FFCD00"/>
              </a:solidFill>
              <a:ln w="25400">
                <a:noFill/>
              </a:ln>
              <a:effectLst/>
              <a:sp3d/>
            </c:spPr>
            <c:extLst>
              <c:ext xmlns:c16="http://schemas.microsoft.com/office/drawing/2014/chart" uri="{C3380CC4-5D6E-409C-BE32-E72D297353CC}">
                <c16:uniqueId val="{00000001-DFB1-4AAB-8CC4-1499430C5E75}"/>
              </c:ext>
            </c:extLst>
          </c:dPt>
          <c:dPt>
            <c:idx val="1"/>
            <c:bubble3D val="0"/>
            <c:spPr>
              <a:solidFill>
                <a:schemeClr val="accent1"/>
              </a:solidFill>
              <a:ln w="25400">
                <a:noFill/>
              </a:ln>
              <a:effectLst/>
              <a:sp3d/>
            </c:spPr>
            <c:extLst>
              <c:ext xmlns:c16="http://schemas.microsoft.com/office/drawing/2014/chart" uri="{C3380CC4-5D6E-409C-BE32-E72D297353CC}">
                <c16:uniqueId val="{00000003-DFB1-4AAB-8CC4-1499430C5E75}"/>
              </c:ext>
            </c:extLst>
          </c:dPt>
          <c:dLbls>
            <c:dLbl>
              <c:idx val="0"/>
              <c:layout>
                <c:manualLayout>
                  <c:x val="-6.0913673121135603E-2"/>
                  <c:y val="0.16284605728631746"/>
                </c:manualLayout>
              </c:layout>
              <c:showLegendKey val="0"/>
              <c:showVal val="1"/>
              <c:showCatName val="1"/>
              <c:showSerName val="0"/>
              <c:showPercent val="0"/>
              <c:showBubbleSize val="0"/>
              <c:extLst>
                <c:ext xmlns:c15="http://schemas.microsoft.com/office/drawing/2012/chart" uri="{CE6537A1-D6FC-4f65-9D91-7224C49458BB}">
                  <c15:layout>
                    <c:manualLayout>
                      <c:w val="0.36717461813042457"/>
                      <c:h val="0.44927536231884058"/>
                    </c:manualLayout>
                  </c15:layout>
                </c:ext>
                <c:ext xmlns:c16="http://schemas.microsoft.com/office/drawing/2014/chart" uri="{C3380CC4-5D6E-409C-BE32-E72D297353CC}">
                  <c16:uniqueId val="{00000001-DFB1-4AAB-8CC4-1499430C5E75}"/>
                </c:ext>
              </c:extLst>
            </c:dLbl>
            <c:dLbl>
              <c:idx val="1"/>
              <c:layout>
                <c:manualLayout>
                  <c:x val="3.0459501200686789E-3"/>
                  <c:y val="-0.10658374224961011"/>
                </c:manualLayout>
              </c:layout>
              <c:showLegendKey val="0"/>
              <c:showVal val="1"/>
              <c:showCatName val="1"/>
              <c:showSerName val="0"/>
              <c:showPercent val="0"/>
              <c:showBubbleSize val="0"/>
              <c:extLst>
                <c:ext xmlns:c15="http://schemas.microsoft.com/office/drawing/2012/chart" uri="{CE6537A1-D6FC-4f65-9D91-7224C49458BB}">
                  <c15:layout>
                    <c:manualLayout>
                      <c:w val="0.52182713307106166"/>
                      <c:h val="0.45352657004830915"/>
                    </c:manualLayout>
                  </c15:layout>
                </c:ext>
                <c:ext xmlns:c16="http://schemas.microsoft.com/office/drawing/2014/chart" uri="{C3380CC4-5D6E-409C-BE32-E72D297353CC}">
                  <c16:uniqueId val="{00000003-DFB1-4AAB-8CC4-1499430C5E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Sheet3!$A$4:$A$6</c:f>
              <c:strCache>
                <c:ptCount val="2"/>
                <c:pt idx="0">
                  <c:v>Дүгнэлт гаргах</c:v>
                </c:pt>
                <c:pt idx="1">
                  <c:v>Түүвэрт хамруулах</c:v>
                </c:pt>
              </c:strCache>
            </c:strRef>
          </c:cat>
          <c:val>
            <c:numRef>
              <c:f>Sheet3!$B$4:$B$6</c:f>
              <c:numCache>
                <c:formatCode>General</c:formatCode>
                <c:ptCount val="2"/>
                <c:pt idx="0">
                  <c:v>12</c:v>
                </c:pt>
                <c:pt idx="1">
                  <c:v>18</c:v>
                </c:pt>
              </c:numCache>
            </c:numRef>
          </c:val>
          <c:extLst>
            <c:ext xmlns:c16="http://schemas.microsoft.com/office/drawing/2014/chart" uri="{C3380CC4-5D6E-409C-BE32-E72D297353CC}">
              <c16:uniqueId val="{00000004-DFB1-4AAB-8CC4-1499430C5E75}"/>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0630.xlsx]АШ биелэлт!PivotTable4</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CD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D00"/>
          </a:solidFill>
          <a:ln>
            <a:noFill/>
          </a:ln>
          <a:effectLst/>
          <a:sp3d/>
        </c:spPr>
        <c:dLbl>
          <c:idx val="0"/>
          <c:layout>
            <c:manualLayout>
              <c:x val="0"/>
              <c:y val="-8.602145682191357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rgbClr val="FFCD00"/>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rgbClr val="FFCD00"/>
          </a:solidFill>
          <a:ln>
            <a:noFill/>
          </a:ln>
          <a:effectLst/>
          <a:sp3d/>
        </c:spPr>
        <c:dLbl>
          <c:idx val="0"/>
          <c:layout>
            <c:manualLayout>
              <c:x val="0"/>
              <c:y val="2.702700785485716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dLbl>
          <c:idx val="0"/>
          <c:layout>
            <c:manualLayout>
              <c:x val="3.0097817908201654E-3"/>
              <c:y val="-4.50450130914286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FCD00"/>
          </a:solidFill>
          <a:ln>
            <a:noFill/>
          </a:ln>
          <a:effectLst/>
          <a:sp3d/>
        </c:spPr>
        <c:dLbl>
          <c:idx val="0"/>
          <c:layout>
            <c:manualLayout>
              <c:x val="3.0097817908201654E-3"/>
              <c:y val="4.50450130914285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FFCD00"/>
          </a:solidFill>
          <a:ln>
            <a:noFill/>
          </a:ln>
          <a:effectLst/>
          <a:sp3d/>
        </c:spPr>
        <c:dLbl>
          <c:idx val="0"/>
          <c:layout>
            <c:manualLayout>
              <c:x val="6.0195635816403309E-3"/>
              <c:y val="4.50450130914285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FFCD00"/>
          </a:solidFill>
          <a:ln>
            <a:noFill/>
          </a:ln>
          <a:effectLst/>
          <a:sp3d/>
        </c:spPr>
        <c:dLbl>
          <c:idx val="0"/>
          <c:layout>
            <c:manualLayout>
              <c:x val="0"/>
              <c:y val="4.50450130914285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98614789404144"/>
          <c:y val="2.2647355715857475E-2"/>
          <c:w val="0.86290266841644792"/>
          <c:h val="0.44878937007874015"/>
        </c:manualLayout>
      </c:layout>
      <c:bar3DChart>
        <c:barDir val="col"/>
        <c:grouping val="clustered"/>
        <c:varyColors val="0"/>
        <c:ser>
          <c:idx val="0"/>
          <c:order val="0"/>
          <c:tx>
            <c:strRef>
              <c:f>'АШ биелэлт'!$B$3</c:f>
              <c:strCache>
                <c:ptCount val="1"/>
                <c:pt idx="0">
                  <c:v>Sum of 9</c:v>
                </c:pt>
              </c:strCache>
            </c:strRef>
          </c:tx>
          <c:spPr>
            <a:solidFill>
              <a:schemeClr val="accent1"/>
            </a:solidFill>
            <a:ln>
              <a:noFill/>
            </a:ln>
            <a:effectLst/>
            <a:sp3d/>
          </c:spPr>
          <c:invertIfNegative val="0"/>
          <c:dPt>
            <c:idx val="10"/>
            <c:invertIfNegative val="0"/>
            <c:bubble3D val="0"/>
            <c:extLst>
              <c:ext xmlns:c16="http://schemas.microsoft.com/office/drawing/2014/chart" uri="{C3380CC4-5D6E-409C-BE32-E72D297353CC}">
                <c16:uniqueId val="{0000000C-BAC0-4FD0-8780-A814D8587C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биелэлт'!$A$4:$A$9</c:f>
              <c:strCache>
                <c:ptCount val="5"/>
                <c:pt idx="0">
                  <c:v>Баянбулаг сум</c:v>
                </c:pt>
                <c:pt idx="1">
                  <c:v>Баянцагаан сум</c:v>
                </c:pt>
                <c:pt idx="2">
                  <c:v>Боловсролын салбар</c:v>
                </c:pt>
                <c:pt idx="3">
                  <c:v>Бусад ТЕЗ-ийн харьяа</c:v>
                </c:pt>
                <c:pt idx="4">
                  <c:v>Соёлын салбар</c:v>
                </c:pt>
              </c:strCache>
            </c:strRef>
          </c:cat>
          <c:val>
            <c:numRef>
              <c:f>'АШ биелэлт'!$B$4:$B$9</c:f>
              <c:numCache>
                <c:formatCode>General</c:formatCode>
                <c:ptCount val="5"/>
                <c:pt idx="0">
                  <c:v>1</c:v>
                </c:pt>
                <c:pt idx="1">
                  <c:v>2</c:v>
                </c:pt>
                <c:pt idx="2">
                  <c:v>9</c:v>
                </c:pt>
                <c:pt idx="3">
                  <c:v>6</c:v>
                </c:pt>
                <c:pt idx="4">
                  <c:v>3</c:v>
                </c:pt>
              </c:numCache>
            </c:numRef>
          </c:val>
          <c:extLst>
            <c:ext xmlns:c16="http://schemas.microsoft.com/office/drawing/2014/chart" uri="{C3380CC4-5D6E-409C-BE32-E72D297353CC}">
              <c16:uniqueId val="{00000000-BAC0-4FD0-8780-A814D8587CF0}"/>
            </c:ext>
          </c:extLst>
        </c:ser>
        <c:ser>
          <c:idx val="1"/>
          <c:order val="1"/>
          <c:tx>
            <c:strRef>
              <c:f>'АШ биелэлт'!$C$3</c:f>
              <c:strCache>
                <c:ptCount val="1"/>
                <c:pt idx="0">
                  <c:v>Sum of 11</c:v>
                </c:pt>
              </c:strCache>
            </c:strRef>
          </c:tx>
          <c:spPr>
            <a:solidFill>
              <a:srgbClr val="FFCD00"/>
            </a:solidFill>
            <a:ln>
              <a:noFill/>
            </a:ln>
            <a:effectLst/>
            <a:sp3d/>
          </c:spPr>
          <c:invertIfNegative val="0"/>
          <c:dPt>
            <c:idx val="0"/>
            <c:invertIfNegative val="0"/>
            <c:bubble3D val="0"/>
            <c:spPr>
              <a:solidFill>
                <a:srgbClr val="FFCD00"/>
              </a:solidFill>
              <a:ln>
                <a:noFill/>
              </a:ln>
              <a:effectLst/>
              <a:sp3d/>
            </c:spPr>
            <c:extLst>
              <c:ext xmlns:c16="http://schemas.microsoft.com/office/drawing/2014/chart" uri="{C3380CC4-5D6E-409C-BE32-E72D297353CC}">
                <c16:uniqueId val="{00000002-BAC0-4FD0-8780-A814D8587CF0}"/>
              </c:ext>
            </c:extLst>
          </c:dPt>
          <c:dPt>
            <c:idx val="1"/>
            <c:invertIfNegative val="0"/>
            <c:bubble3D val="0"/>
            <c:spPr>
              <a:solidFill>
                <a:srgbClr val="FFCD00"/>
              </a:solidFill>
              <a:ln>
                <a:noFill/>
              </a:ln>
              <a:effectLst/>
              <a:sp3d/>
            </c:spPr>
            <c:extLst>
              <c:ext xmlns:c16="http://schemas.microsoft.com/office/drawing/2014/chart" uri="{C3380CC4-5D6E-409C-BE32-E72D297353CC}">
                <c16:uniqueId val="{00000003-BAC0-4FD0-8780-A814D8587CF0}"/>
              </c:ext>
            </c:extLst>
          </c:dPt>
          <c:dPt>
            <c:idx val="2"/>
            <c:invertIfNegative val="0"/>
            <c:bubble3D val="0"/>
            <c:extLst>
              <c:ext xmlns:c16="http://schemas.microsoft.com/office/drawing/2014/chart" uri="{C3380CC4-5D6E-409C-BE32-E72D297353CC}">
                <c16:uniqueId val="{00000004-BAC0-4FD0-8780-A814D8587CF0}"/>
              </c:ext>
            </c:extLst>
          </c:dPt>
          <c:dPt>
            <c:idx val="3"/>
            <c:invertIfNegative val="0"/>
            <c:bubble3D val="0"/>
            <c:extLst>
              <c:ext xmlns:c16="http://schemas.microsoft.com/office/drawing/2014/chart" uri="{C3380CC4-5D6E-409C-BE32-E72D297353CC}">
                <c16:uniqueId val="{00000005-BAC0-4FD0-8780-A814D8587CF0}"/>
              </c:ext>
            </c:extLst>
          </c:dPt>
          <c:dPt>
            <c:idx val="4"/>
            <c:invertIfNegative val="0"/>
            <c:bubble3D val="0"/>
            <c:spPr>
              <a:solidFill>
                <a:srgbClr val="FFCD00"/>
              </a:solidFill>
              <a:ln>
                <a:noFill/>
              </a:ln>
              <a:effectLst/>
              <a:sp3d/>
            </c:spPr>
            <c:extLst>
              <c:ext xmlns:c16="http://schemas.microsoft.com/office/drawing/2014/chart" uri="{C3380CC4-5D6E-409C-BE32-E72D297353CC}">
                <c16:uniqueId val="{00000006-BAC0-4FD0-8780-A814D8587CF0}"/>
              </c:ext>
            </c:extLst>
          </c:dPt>
          <c:dPt>
            <c:idx val="5"/>
            <c:invertIfNegative val="0"/>
            <c:bubble3D val="0"/>
            <c:extLst>
              <c:ext xmlns:c16="http://schemas.microsoft.com/office/drawing/2014/chart" uri="{C3380CC4-5D6E-409C-BE32-E72D297353CC}">
                <c16:uniqueId val="{00000007-BAC0-4FD0-8780-A814D8587CF0}"/>
              </c:ext>
            </c:extLst>
          </c:dPt>
          <c:dPt>
            <c:idx val="7"/>
            <c:invertIfNegative val="0"/>
            <c:bubble3D val="0"/>
            <c:extLst>
              <c:ext xmlns:c16="http://schemas.microsoft.com/office/drawing/2014/chart" uri="{C3380CC4-5D6E-409C-BE32-E72D297353CC}">
                <c16:uniqueId val="{00000008-BAC0-4FD0-8780-A814D8587CF0}"/>
              </c:ext>
            </c:extLst>
          </c:dPt>
          <c:dPt>
            <c:idx val="9"/>
            <c:invertIfNegative val="0"/>
            <c:bubble3D val="0"/>
            <c:extLst>
              <c:ext xmlns:c16="http://schemas.microsoft.com/office/drawing/2014/chart" uri="{C3380CC4-5D6E-409C-BE32-E72D297353CC}">
                <c16:uniqueId val="{0000000B-BAC0-4FD0-8780-A814D8587CF0}"/>
              </c:ext>
            </c:extLst>
          </c:dPt>
          <c:dPt>
            <c:idx val="10"/>
            <c:invertIfNegative val="0"/>
            <c:bubble3D val="0"/>
            <c:extLst>
              <c:ext xmlns:c16="http://schemas.microsoft.com/office/drawing/2014/chart" uri="{C3380CC4-5D6E-409C-BE32-E72D297353CC}">
                <c16:uniqueId val="{00000009-BAC0-4FD0-8780-A814D8587CF0}"/>
              </c:ext>
            </c:extLst>
          </c:dPt>
          <c:dPt>
            <c:idx val="11"/>
            <c:invertIfNegative val="0"/>
            <c:bubble3D val="0"/>
            <c:extLst>
              <c:ext xmlns:c16="http://schemas.microsoft.com/office/drawing/2014/chart" uri="{C3380CC4-5D6E-409C-BE32-E72D297353CC}">
                <c16:uniqueId val="{0000000D-BAC0-4FD0-8780-A814D8587CF0}"/>
              </c:ext>
            </c:extLst>
          </c:dPt>
          <c:dPt>
            <c:idx val="12"/>
            <c:invertIfNegative val="0"/>
            <c:bubble3D val="0"/>
            <c:extLst>
              <c:ext xmlns:c16="http://schemas.microsoft.com/office/drawing/2014/chart" uri="{C3380CC4-5D6E-409C-BE32-E72D297353CC}">
                <c16:uniqueId val="{0000000E-BAC0-4FD0-8780-A814D8587CF0}"/>
              </c:ext>
            </c:extLst>
          </c:dPt>
          <c:dPt>
            <c:idx val="13"/>
            <c:invertIfNegative val="0"/>
            <c:bubble3D val="0"/>
            <c:extLst>
              <c:ext xmlns:c16="http://schemas.microsoft.com/office/drawing/2014/chart" uri="{C3380CC4-5D6E-409C-BE32-E72D297353CC}">
                <c16:uniqueId val="{0000000A-BAC0-4FD0-8780-A814D8587CF0}"/>
              </c:ext>
            </c:extLst>
          </c:dPt>
          <c:dPt>
            <c:idx val="14"/>
            <c:invertIfNegative val="0"/>
            <c:bubble3D val="0"/>
            <c:extLst>
              <c:ext xmlns:c16="http://schemas.microsoft.com/office/drawing/2014/chart" uri="{C3380CC4-5D6E-409C-BE32-E72D297353CC}">
                <c16:uniqueId val="{0000000F-BAC0-4FD0-8780-A814D8587CF0}"/>
              </c:ext>
            </c:extLst>
          </c:dPt>
          <c:dLbls>
            <c:dLbl>
              <c:idx val="0"/>
              <c:delete val="1"/>
              <c:extLst>
                <c:ext xmlns:c15="http://schemas.microsoft.com/office/drawing/2012/chart" uri="{CE6537A1-D6FC-4f65-9D91-7224C49458BB}"/>
                <c:ext xmlns:c16="http://schemas.microsoft.com/office/drawing/2014/chart" uri="{C3380CC4-5D6E-409C-BE32-E72D297353CC}">
                  <c16:uniqueId val="{00000002-BAC0-4FD0-8780-A814D8587CF0}"/>
                </c:ext>
              </c:extLst>
            </c:dLbl>
            <c:dLbl>
              <c:idx val="1"/>
              <c:delete val="1"/>
              <c:extLst>
                <c:ext xmlns:c15="http://schemas.microsoft.com/office/drawing/2012/chart" uri="{CE6537A1-D6FC-4f65-9D91-7224C49458BB}"/>
                <c:ext xmlns:c16="http://schemas.microsoft.com/office/drawing/2014/chart" uri="{C3380CC4-5D6E-409C-BE32-E72D297353CC}">
                  <c16:uniqueId val="{00000003-BAC0-4FD0-8780-A814D8587CF0}"/>
                </c:ext>
              </c:extLst>
            </c:dLbl>
            <c:dLbl>
              <c:idx val="4"/>
              <c:layout>
                <c:manualLayout>
                  <c:x val="3.0097817908201654E-3"/>
                  <c:y val="4.5045013091428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C0-4FD0-8780-A814D8587C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биелэлт'!$A$4:$A$9</c:f>
              <c:strCache>
                <c:ptCount val="5"/>
                <c:pt idx="0">
                  <c:v>Баянбулаг сум</c:v>
                </c:pt>
                <c:pt idx="1">
                  <c:v>Баянцагаан сум</c:v>
                </c:pt>
                <c:pt idx="2">
                  <c:v>Боловсролын салбар</c:v>
                </c:pt>
                <c:pt idx="3">
                  <c:v>Бусад ТЕЗ-ийн харьяа</c:v>
                </c:pt>
                <c:pt idx="4">
                  <c:v>Соёлын салбар</c:v>
                </c:pt>
              </c:strCache>
            </c:strRef>
          </c:cat>
          <c:val>
            <c:numRef>
              <c:f>'АШ биелэлт'!$C$4:$C$9</c:f>
              <c:numCache>
                <c:formatCode>General</c:formatCode>
                <c:ptCount val="5"/>
                <c:pt idx="0">
                  <c:v>0</c:v>
                </c:pt>
                <c:pt idx="1">
                  <c:v>0</c:v>
                </c:pt>
                <c:pt idx="2">
                  <c:v>3</c:v>
                </c:pt>
                <c:pt idx="3">
                  <c:v>0</c:v>
                </c:pt>
                <c:pt idx="4">
                  <c:v>1</c:v>
                </c:pt>
              </c:numCache>
            </c:numRef>
          </c:val>
          <c:extLst>
            <c:ext xmlns:c16="http://schemas.microsoft.com/office/drawing/2014/chart" uri="{C3380CC4-5D6E-409C-BE32-E72D297353CC}">
              <c16:uniqueId val="{00000001-BAC0-4FD0-8780-A814D8587CF0}"/>
            </c:ext>
          </c:extLst>
        </c:ser>
        <c:dLbls>
          <c:showLegendKey val="0"/>
          <c:showVal val="1"/>
          <c:showCatName val="0"/>
          <c:showSerName val="0"/>
          <c:showPercent val="0"/>
          <c:showBubbleSize val="0"/>
        </c:dLbls>
        <c:gapWidth val="46"/>
        <c:shape val="box"/>
        <c:axId val="854574152"/>
        <c:axId val="854574512"/>
        <c:axId val="0"/>
      </c:bar3DChart>
      <c:catAx>
        <c:axId val="854574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54574512"/>
        <c:crosses val="autoZero"/>
        <c:auto val="1"/>
        <c:lblAlgn val="ctr"/>
        <c:lblOffset val="100"/>
        <c:noMultiLvlLbl val="0"/>
      </c:catAx>
      <c:valAx>
        <c:axId val="854574512"/>
        <c:scaling>
          <c:orientation val="minMax"/>
        </c:scaling>
        <c:delete val="1"/>
        <c:axPos val="l"/>
        <c:numFmt formatCode="General" sourceLinked="1"/>
        <c:majorTickMark val="none"/>
        <c:minorTickMark val="none"/>
        <c:tickLblPos val="nextTo"/>
        <c:crossAx val="85457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0630.xlsx]АШ үлдэгдэл!PivotTable3</c:name>
    <c:fmtId val="24"/>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022168052290834E-2"/>
          <c:y val="3.5842031373985225E-3"/>
          <c:w val="0.92629817689545446"/>
          <c:h val="0.44549431321084865"/>
        </c:manualLayout>
      </c:layout>
      <c:bar3DChart>
        <c:barDir val="col"/>
        <c:grouping val="clustered"/>
        <c:varyColors val="0"/>
        <c:ser>
          <c:idx val="0"/>
          <c:order val="0"/>
          <c:tx>
            <c:strRef>
              <c:f>'АШ үлдэгдэл'!$B$3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үлдэгдэл'!$A$4:$A$15</c:f>
              <c:strCache>
                <c:ptCount val="11"/>
                <c:pt idx="0">
                  <c:v>Баянбулаг сумын Засаг дарга</c:v>
                </c:pt>
                <c:pt idx="1">
                  <c:v>Баянбулаг сумын Засаг даргын тамгын газар</c:v>
                </c:pt>
                <c:pt idx="2">
                  <c:v>Баянбулаг сумын Соёлын төв</c:v>
                </c:pt>
                <c:pt idx="3">
                  <c:v>Баянхонгор аймгийн Баянцагаан сумын Орон нутгийн хөгжлийн сан</c:v>
                </c:pt>
                <c:pt idx="4">
                  <c:v>Баянхонгор аймгийн Хөгжимт драмын театр</c:v>
                </c:pt>
                <c:pt idx="5">
                  <c:v>Баянцагаан сумын Ерөнхий боловсролын сургууль</c:v>
                </c:pt>
                <c:pt idx="6">
                  <c:v>Баянцагаан сумын Засаг дарга</c:v>
                </c:pt>
                <c:pt idx="7">
                  <c:v>Баянцагаан сумын Иргэдийн төлөөлөгчдийн хурал</c:v>
                </c:pt>
                <c:pt idx="8">
                  <c:v>Баянцагаан сумын Соёлын төв</c:v>
                </c:pt>
                <c:pt idx="9">
                  <c:v>Бөөнцагаан Орог нуурын сав газрын захиргаа</c:v>
                </c:pt>
                <c:pt idx="10">
                  <c:v>Гурванбулаг сумын ИТХ</c:v>
                </c:pt>
              </c:strCache>
            </c:strRef>
          </c:cat>
          <c:val>
            <c:numRef>
              <c:f>'АШ үлдэгдэл'!$B$4:$B$15</c:f>
              <c:numCache>
                <c:formatCode>General</c:formatCode>
                <c:ptCount val="11"/>
                <c:pt idx="0">
                  <c:v>5</c:v>
                </c:pt>
                <c:pt idx="1">
                  <c:v>1</c:v>
                </c:pt>
                <c:pt idx="2">
                  <c:v>1</c:v>
                </c:pt>
                <c:pt idx="3">
                  <c:v>1</c:v>
                </c:pt>
                <c:pt idx="4">
                  <c:v>2</c:v>
                </c:pt>
                <c:pt idx="5">
                  <c:v>1</c:v>
                </c:pt>
                <c:pt idx="6">
                  <c:v>3</c:v>
                </c:pt>
                <c:pt idx="7">
                  <c:v>2</c:v>
                </c:pt>
                <c:pt idx="8">
                  <c:v>2</c:v>
                </c:pt>
                <c:pt idx="9">
                  <c:v>3</c:v>
                </c:pt>
                <c:pt idx="10">
                  <c:v>1</c:v>
                </c:pt>
              </c:numCache>
            </c:numRef>
          </c:val>
          <c:extLst>
            <c:ext xmlns:c16="http://schemas.microsoft.com/office/drawing/2014/chart" uri="{C3380CC4-5D6E-409C-BE32-E72D297353CC}">
              <c16:uniqueId val="{00000000-AB58-488B-9AB7-132F58D9A83B}"/>
            </c:ext>
          </c:extLst>
        </c:ser>
        <c:dLbls>
          <c:showLegendKey val="0"/>
          <c:showVal val="1"/>
          <c:showCatName val="0"/>
          <c:showSerName val="0"/>
          <c:showPercent val="0"/>
          <c:showBubbleSize val="0"/>
        </c:dLbls>
        <c:gapWidth val="43"/>
        <c:shape val="box"/>
        <c:axId val="479605152"/>
        <c:axId val="479611632"/>
        <c:axId val="0"/>
      </c:bar3DChart>
      <c:catAx>
        <c:axId val="479605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79611632"/>
        <c:crosses val="autoZero"/>
        <c:auto val="1"/>
        <c:lblAlgn val="ctr"/>
        <c:lblOffset val="100"/>
        <c:noMultiLvlLbl val="0"/>
      </c:catAx>
      <c:valAx>
        <c:axId val="479611632"/>
        <c:scaling>
          <c:orientation val="minMax"/>
        </c:scaling>
        <c:delete val="1"/>
        <c:axPos val="l"/>
        <c:numFmt formatCode="General" sourceLinked="1"/>
        <c:majorTickMark val="none"/>
        <c:minorTickMark val="none"/>
        <c:tickLblPos val="nextTo"/>
        <c:crossAx val="47960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0630.xlsx]зөвлөмж биелэлт!PivotTable5</c:name>
    <c:fmtId val="5"/>
  </c:pivotSource>
  <c:chart>
    <c:autoTitleDeleted val="1"/>
    <c:pivotFmts>
      <c:pivotFmt>
        <c:idx val="0"/>
        <c:spPr>
          <a:solidFill>
            <a:schemeClr val="accent1"/>
          </a:solidFill>
          <a:ln>
            <a:noFill/>
          </a:ln>
          <a:effectLst/>
          <a:sp3d/>
        </c:spPr>
        <c:marker>
          <c:symbol val="none"/>
        </c:marker>
        <c:dLbl>
          <c:idx val="0"/>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2"/>
        <c:spPr>
          <a:solidFill>
            <a:schemeClr val="accent1"/>
          </a:solidFill>
          <a:ln>
            <a:noFill/>
          </a:ln>
          <a:effectLst/>
          <a:sp3d/>
        </c:spPr>
        <c:dLbl>
          <c:idx val="0"/>
          <c:layout>
            <c:manualLayout>
              <c:x val="-2.6961684531325121E-3"/>
              <c:y val="-4.1666666666666664E-2"/>
            </c:manualLayout>
          </c:layout>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
        <c:spPr>
          <a:solidFill>
            <a:schemeClr val="accent2"/>
          </a:solidFill>
          <a:ln>
            <a:noFill/>
          </a:ln>
          <a:effectLst/>
          <a:sp3d/>
        </c:spPr>
        <c:dLbl>
          <c:idx val="0"/>
          <c:layout>
            <c:manualLayout>
              <c:x val="2.2222331583551955E-2"/>
              <c:y val="2.585119568387285E-3"/>
            </c:manualLayout>
          </c:layout>
          <c:spPr>
            <a:noFill/>
            <a:ln>
              <a:noFill/>
            </a:ln>
            <a:effectLst/>
          </c:spPr>
          <c:txPr>
            <a:bodyPr rot="0" spcFirstLastPara="1" vertOverflow="ellipsis" vert="horz" wrap="square" lIns="0" tIns="0" rIns="0" bIns="108000" numCol="1" spcCol="72000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5.5277777777777773E-2"/>
                  <c:h val="5.6458515602216382E-2"/>
                </c:manualLayout>
              </c15:layout>
            </c:ext>
          </c:extLst>
        </c:dLbl>
      </c:pivotFmt>
      <c:pivotFmt>
        <c:idx val="4"/>
        <c:spPr>
          <a:solidFill>
            <a:schemeClr val="accent2"/>
          </a:solidFill>
          <a:ln>
            <a:noFill/>
          </a:ln>
          <a:effectLst/>
          <a:sp3d/>
        </c:spPr>
        <c:dLbl>
          <c:idx val="0"/>
          <c:layout>
            <c:manualLayout>
              <c:x val="2.777777777777676E-3"/>
              <c:y val="-3.7037037037037125E-2"/>
            </c:manualLayout>
          </c:layout>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5"/>
        <c:spPr>
          <a:solidFill>
            <a:schemeClr val="accent1"/>
          </a:solidFill>
          <a:ln>
            <a:noFill/>
          </a:ln>
          <a:effectLst/>
          <a:sp3d/>
        </c:spPr>
        <c:marker>
          <c:symbol val="none"/>
        </c:marker>
        <c:dLbl>
          <c:idx val="0"/>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
        <c:dLbl>
          <c:idx val="0"/>
          <c:layout>
            <c:manualLayout>
              <c:x val="-2.6961684531325121E-3"/>
              <c:y val="-4.1666666666666664E-2"/>
            </c:manualLayout>
          </c:layout>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
        <c:spPr>
          <a:solidFill>
            <a:schemeClr val="accent2"/>
          </a:solidFill>
          <a:ln>
            <a:noFill/>
          </a:ln>
          <a:effectLst/>
          <a:sp3d/>
        </c:spPr>
        <c:marker>
          <c:symbol val="none"/>
        </c:marker>
        <c:dLbl>
          <c:idx val="0"/>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8"/>
        <c:dLbl>
          <c:idx val="0"/>
          <c:layout>
            <c:manualLayout>
              <c:x val="2.777777777777676E-3"/>
              <c:y val="-3.7037037037037125E-2"/>
            </c:manualLayout>
          </c:layout>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9"/>
        <c:dLbl>
          <c:idx val="0"/>
          <c:layout>
            <c:manualLayout>
              <c:x val="2.2222331583551955E-2"/>
              <c:y val="2.585119568387285E-3"/>
            </c:manualLayout>
          </c:layout>
          <c:spPr>
            <a:noFill/>
            <a:ln>
              <a:noFill/>
            </a:ln>
            <a:effectLst/>
          </c:spPr>
          <c:txPr>
            <a:bodyPr rot="0" spcFirstLastPara="1" vertOverflow="ellipsis" vert="horz" wrap="square" lIns="0" tIns="0" rIns="0" bIns="108000" numCol="1" spcCol="72000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5.5277777777777773E-2"/>
                  <c:h val="5.6458515602216382E-2"/>
                </c:manualLayout>
              </c15:layout>
            </c:ext>
          </c:extLst>
        </c:dLbl>
      </c:pivotFmt>
      <c:pivotFmt>
        <c:idx val="10"/>
        <c:spPr>
          <a:solidFill>
            <a:schemeClr val="accent1"/>
          </a:solidFill>
          <a:ln>
            <a:noFill/>
          </a:ln>
          <a:effectLst/>
          <a:sp3d/>
        </c:spPr>
        <c:marker>
          <c:symbol val="none"/>
        </c:marker>
        <c:dLbl>
          <c:idx val="0"/>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7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1"/>
        <c:dLbl>
          <c:idx val="0"/>
          <c:layout>
            <c:manualLayout>
              <c:x val="-2.6961684531325121E-3"/>
              <c:y val="-4.1666666666666664E-2"/>
            </c:manualLayout>
          </c:layout>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7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2"/>
        <c:spPr>
          <a:solidFill>
            <a:srgbClr val="FFCD00"/>
          </a:solidFill>
          <a:ln>
            <a:noFill/>
          </a:ln>
          <a:effectLst/>
          <a:sp3d/>
        </c:spPr>
        <c:marker>
          <c:symbol val="none"/>
        </c:marker>
        <c:dLbl>
          <c:idx val="0"/>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13"/>
        <c:dLbl>
          <c:idx val="0"/>
          <c:layout>
            <c:manualLayout>
              <c:x val="2.777777777777676E-3"/>
              <c:y val="-3.7037037037037125E-2"/>
            </c:manualLayout>
          </c:layout>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14"/>
        <c:dLbl>
          <c:idx val="0"/>
          <c:layout>
            <c:manualLayout>
              <c:x val="2.2222331583551955E-2"/>
              <c:y val="2.585119568387285E-3"/>
            </c:manualLayout>
          </c:layout>
          <c:spPr>
            <a:noFill/>
            <a:ln>
              <a:noFill/>
            </a:ln>
            <a:effectLst/>
          </c:spPr>
          <c:txPr>
            <a:bodyPr rot="0" spcFirstLastPara="1" vertOverflow="ellipsis" vert="horz" wrap="square" lIns="0" tIns="0" rIns="0" bIns="108000" numCol="1" spcCol="72000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5.5277777777777773E-2"/>
                  <c:h val="5.6458515602216382E-2"/>
                </c:manualLayout>
              </c15:layout>
            </c:ext>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1.9144665740311419E-4"/>
          <c:w val="0.93844002077263722"/>
          <c:h val="0.32624161563137943"/>
        </c:manualLayout>
      </c:layout>
      <c:bar3DChart>
        <c:barDir val="col"/>
        <c:grouping val="clustered"/>
        <c:varyColors val="0"/>
        <c:ser>
          <c:idx val="0"/>
          <c:order val="0"/>
          <c:tx>
            <c:strRef>
              <c:f>'зөвлөмж биелэлт'!$B$3</c:f>
              <c:strCache>
                <c:ptCount val="1"/>
                <c:pt idx="0">
                  <c:v>Sum of 19</c:v>
                </c:pt>
              </c:strCache>
            </c:strRef>
          </c:tx>
          <c:spPr>
            <a:solidFill>
              <a:schemeClr val="accent1"/>
            </a:solidFill>
            <a:ln>
              <a:noFill/>
            </a:ln>
            <a:effectLst/>
            <a:sp3d/>
          </c:spPr>
          <c:invertIfNegative val="0"/>
          <c:dPt>
            <c:idx val="10"/>
            <c:invertIfNegative val="0"/>
            <c:bubble3D val="0"/>
            <c:extLst>
              <c:ext xmlns:c16="http://schemas.microsoft.com/office/drawing/2014/chart" uri="{C3380CC4-5D6E-409C-BE32-E72D297353CC}">
                <c16:uniqueId val="{00000000-57D2-46D8-ADBD-64B7DB6ABA50}"/>
              </c:ext>
            </c:extLst>
          </c:dPt>
          <c:dLbls>
            <c:dLbl>
              <c:idx val="2"/>
              <c:layout>
                <c:manualLayout>
                  <c:x val="-2.6961684531325121E-3"/>
                  <c:y val="-4.166666666666666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7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'зөвлөмж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'зөвлөмж биелэлт'!$B$4:$B$11</c:f>
              <c:numCache>
                <c:formatCode>General</c:formatCode>
                <c:ptCount val="7"/>
                <c:pt idx="0">
                  <c:v>9</c:v>
                </c:pt>
                <c:pt idx="1">
                  <c:v>6</c:v>
                </c:pt>
                <c:pt idx="2">
                  <c:v>8</c:v>
                </c:pt>
                <c:pt idx="3">
                  <c:v>12</c:v>
                </c:pt>
                <c:pt idx="4">
                  <c:v>1</c:v>
                </c:pt>
                <c:pt idx="5">
                  <c:v>8</c:v>
                </c:pt>
                <c:pt idx="6">
                  <c:v>3</c:v>
                </c:pt>
              </c:numCache>
            </c:numRef>
          </c:val>
          <c:extLst>
            <c:ext xmlns:c16="http://schemas.microsoft.com/office/drawing/2014/chart" uri="{C3380CC4-5D6E-409C-BE32-E72D297353CC}">
              <c16:uniqueId val="{00000001-57D2-46D8-ADBD-64B7DB6ABA50}"/>
            </c:ext>
          </c:extLst>
        </c:ser>
        <c:ser>
          <c:idx val="1"/>
          <c:order val="1"/>
          <c:tx>
            <c:strRef>
              <c:f>'зөвлөмж биелэлт'!$C$3</c:f>
              <c:strCache>
                <c:ptCount val="1"/>
                <c:pt idx="0">
                  <c:v>Sum of 21</c:v>
                </c:pt>
              </c:strCache>
            </c:strRef>
          </c:tx>
          <c:spPr>
            <a:solidFill>
              <a:srgbClr val="FFCD00"/>
            </a:solidFill>
            <a:ln>
              <a:noFill/>
            </a:ln>
            <a:effectLst/>
            <a:sp3d/>
          </c:spPr>
          <c:invertIfNegative val="0"/>
          <c:dPt>
            <c:idx val="15"/>
            <c:invertIfNegative val="0"/>
            <c:bubble3D val="0"/>
            <c:extLst>
              <c:ext xmlns:c16="http://schemas.microsoft.com/office/drawing/2014/chart" uri="{C3380CC4-5D6E-409C-BE32-E72D297353CC}">
                <c16:uniqueId val="{00000002-57D2-46D8-ADBD-64B7DB6ABA50}"/>
              </c:ext>
            </c:extLst>
          </c:dPt>
          <c:dPt>
            <c:idx val="22"/>
            <c:invertIfNegative val="0"/>
            <c:bubble3D val="0"/>
            <c:extLst>
              <c:ext xmlns:c16="http://schemas.microsoft.com/office/drawing/2014/chart" uri="{C3380CC4-5D6E-409C-BE32-E72D297353CC}">
                <c16:uniqueId val="{00000003-57D2-46D8-ADBD-64B7DB6ABA50}"/>
              </c:ext>
            </c:extLst>
          </c:dPt>
          <c:dLbls>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'зөвлөмж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'зөвлөмж биелэлт'!$C$4:$C$11</c:f>
              <c:numCache>
                <c:formatCode>General</c:formatCode>
                <c:ptCount val="7"/>
                <c:pt idx="0">
                  <c:v>3</c:v>
                </c:pt>
                <c:pt idx="2">
                  <c:v>7</c:v>
                </c:pt>
                <c:pt idx="3">
                  <c:v>7</c:v>
                </c:pt>
                <c:pt idx="5">
                  <c:v>5</c:v>
                </c:pt>
                <c:pt idx="6">
                  <c:v>3</c:v>
                </c:pt>
              </c:numCache>
            </c:numRef>
          </c:val>
          <c:extLst>
            <c:ext xmlns:c16="http://schemas.microsoft.com/office/drawing/2014/chart" uri="{C3380CC4-5D6E-409C-BE32-E72D297353CC}">
              <c16:uniqueId val="{00000004-57D2-46D8-ADBD-64B7DB6ABA50}"/>
            </c:ext>
          </c:extLst>
        </c:ser>
        <c:dLbls>
          <c:showLegendKey val="0"/>
          <c:showVal val="1"/>
          <c:showCatName val="0"/>
          <c:showSerName val="0"/>
          <c:showPercent val="0"/>
          <c:showBubbleSize val="0"/>
        </c:dLbls>
        <c:gapWidth val="40"/>
        <c:gapDepth val="295"/>
        <c:shape val="box"/>
        <c:axId val="758448552"/>
        <c:axId val="758449272"/>
        <c:axId val="0"/>
      </c:bar3DChart>
      <c:catAx>
        <c:axId val="758448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58449272"/>
        <c:crosses val="autoZero"/>
        <c:auto val="1"/>
        <c:lblAlgn val="ctr"/>
        <c:lblOffset val="100"/>
        <c:noMultiLvlLbl val="0"/>
      </c:catAx>
      <c:valAx>
        <c:axId val="758449272"/>
        <c:scaling>
          <c:orientation val="minMax"/>
        </c:scaling>
        <c:delete val="1"/>
        <c:axPos val="l"/>
        <c:numFmt formatCode="General" sourceLinked="1"/>
        <c:majorTickMark val="out"/>
        <c:minorTickMark val="none"/>
        <c:tickLblPos val="nextTo"/>
        <c:crossAx val="758448552"/>
        <c:crosses val="autoZero"/>
        <c:crossBetween val="between"/>
      </c:valAx>
      <c:spPr>
        <a:noFill/>
        <a:ln cap="flat">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0630.xlsx]зөвлөмж үлдэгдэл!PivotTable6</c:name>
    <c:fmtId val="17"/>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551237546919542E-2"/>
          <c:y val="0.11029851268591429"/>
          <c:w val="0.9299084118184352"/>
          <c:h val="0.44553389447008779"/>
        </c:manualLayout>
      </c:layout>
      <c:bar3DChart>
        <c:barDir val="col"/>
        <c:grouping val="clustered"/>
        <c:varyColors val="0"/>
        <c:ser>
          <c:idx val="0"/>
          <c:order val="0"/>
          <c:tx>
            <c:strRef>
              <c:f>'зөвлөмж үлдэгдэл'!$B$3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 үлдэгдэл'!$A$4:$A$15</c:f>
              <c:strCache>
                <c:ptCount val="11"/>
                <c:pt idx="0">
                  <c:v>Баянбулаг сумын Засаг дарга</c:v>
                </c:pt>
                <c:pt idx="1">
                  <c:v>Баянбулаг сумын Засаг даргын тамгын газар</c:v>
                </c:pt>
                <c:pt idx="2">
                  <c:v>Баянбулаг сумын Соёлын төв</c:v>
                </c:pt>
                <c:pt idx="3">
                  <c:v>Баянхонгор аймгийн Баянцагаан сумын Орон нутгийн хөгжлийн сан</c:v>
                </c:pt>
                <c:pt idx="4">
                  <c:v>Баянхонгор аймгийн Хөгжимт драмын театр</c:v>
                </c:pt>
                <c:pt idx="5">
                  <c:v>Баянцагаан сумын Ерөнхий боловсролын сургууль</c:v>
                </c:pt>
                <c:pt idx="6">
                  <c:v>Баянцагаан сумын Засаг дарга</c:v>
                </c:pt>
                <c:pt idx="7">
                  <c:v>Баянцагаан сумын Иргэдийн төлөөлөгчдийн хурал</c:v>
                </c:pt>
                <c:pt idx="8">
                  <c:v>Баянцагаан сумын Соёлын төв</c:v>
                </c:pt>
                <c:pt idx="9">
                  <c:v>Бөөнцагаан Орог нуурын сав газрын захиргаа</c:v>
                </c:pt>
                <c:pt idx="10">
                  <c:v>Гурванбулаг сумын ИТХ</c:v>
                </c:pt>
              </c:strCache>
            </c:strRef>
          </c:cat>
          <c:val>
            <c:numRef>
              <c:f>'зөвлөмж үлдэгдэл'!$B$4:$B$15</c:f>
              <c:numCache>
                <c:formatCode>General</c:formatCode>
                <c:ptCount val="11"/>
                <c:pt idx="0">
                  <c:v>5</c:v>
                </c:pt>
                <c:pt idx="1">
                  <c:v>1</c:v>
                </c:pt>
                <c:pt idx="2">
                  <c:v>1</c:v>
                </c:pt>
                <c:pt idx="3">
                  <c:v>1</c:v>
                </c:pt>
                <c:pt idx="4">
                  <c:v>2</c:v>
                </c:pt>
                <c:pt idx="5">
                  <c:v>1</c:v>
                </c:pt>
                <c:pt idx="6">
                  <c:v>3</c:v>
                </c:pt>
                <c:pt idx="7">
                  <c:v>2</c:v>
                </c:pt>
                <c:pt idx="8">
                  <c:v>2</c:v>
                </c:pt>
                <c:pt idx="9">
                  <c:v>3</c:v>
                </c:pt>
                <c:pt idx="10">
                  <c:v>1</c:v>
                </c:pt>
              </c:numCache>
            </c:numRef>
          </c:val>
          <c:extLst>
            <c:ext xmlns:c16="http://schemas.microsoft.com/office/drawing/2014/chart" uri="{C3380CC4-5D6E-409C-BE32-E72D297353CC}">
              <c16:uniqueId val="{00000000-C3E2-480E-8F43-CCCBB587408C}"/>
            </c:ext>
          </c:extLst>
        </c:ser>
        <c:dLbls>
          <c:showLegendKey val="0"/>
          <c:showVal val="0"/>
          <c:showCatName val="0"/>
          <c:showSerName val="0"/>
          <c:showPercent val="0"/>
          <c:showBubbleSize val="0"/>
        </c:dLbls>
        <c:gapWidth val="39"/>
        <c:shape val="box"/>
        <c:axId val="598653112"/>
        <c:axId val="598653472"/>
        <c:axId val="0"/>
      </c:bar3DChart>
      <c:catAx>
        <c:axId val="598653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crossAx val="598653472"/>
        <c:crosses val="autoZero"/>
        <c:auto val="1"/>
        <c:lblAlgn val="ctr"/>
        <c:lblOffset val="100"/>
        <c:noMultiLvlLbl val="0"/>
      </c:catAx>
      <c:valAx>
        <c:axId val="598653472"/>
        <c:scaling>
          <c:orientation val="minMax"/>
        </c:scaling>
        <c:delete val="1"/>
        <c:axPos val="l"/>
        <c:numFmt formatCode="General" sourceLinked="1"/>
        <c:majorTickMark val="none"/>
        <c:minorTickMark val="none"/>
        <c:tickLblPos val="nextTo"/>
        <c:crossAx val="598653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0630.xlsx]АШ үлдэгдэл!PivotTable3</c:name>
    <c:fmtId val="22"/>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'АШ үлдэгдэл'!$B$3</c:f>
              <c:strCache>
                <c:ptCount val="1"/>
                <c:pt idx="0">
                  <c:v>Total</c:v>
                </c:pt>
              </c:strCache>
            </c:strRef>
          </c:tx>
          <c:spPr>
            <a:solidFill>
              <a:schemeClr val="accent1"/>
            </a:solidFill>
            <a:ln>
              <a:noFill/>
            </a:ln>
            <a:effectLst/>
            <a:sp3d/>
          </c:spPr>
          <c:invertIfNegative val="0"/>
          <c:dPt>
            <c:idx val="24"/>
            <c:invertIfNegative val="0"/>
            <c:bubble3D val="0"/>
            <c:extLst>
              <c:ext xmlns:c16="http://schemas.microsoft.com/office/drawing/2014/chart" uri="{C3380CC4-5D6E-409C-BE32-E72D297353CC}">
                <c16:uniqueId val="{00000000-5FAF-4342-A475-8029EEEFF14C}"/>
              </c:ext>
            </c:extLst>
          </c:dPt>
          <c:dPt>
            <c:idx val="54"/>
            <c:invertIfNegative val="0"/>
            <c:bubble3D val="0"/>
            <c:extLst>
              <c:ext xmlns:c16="http://schemas.microsoft.com/office/drawing/2014/chart" uri="{C3380CC4-5D6E-409C-BE32-E72D297353CC}">
                <c16:uniqueId val="{00000001-5FAF-4342-A475-8029EEEFF1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үлдэгдэл'!$A$4:$A$15</c:f>
              <c:strCache>
                <c:ptCount val="11"/>
                <c:pt idx="0">
                  <c:v>Баянбулаг сумын Засаг дарга</c:v>
                </c:pt>
                <c:pt idx="1">
                  <c:v>Баянбулаг сумын Засаг даргын тамгын газар</c:v>
                </c:pt>
                <c:pt idx="2">
                  <c:v>Баянбулаг сумын Соёлын төв</c:v>
                </c:pt>
                <c:pt idx="3">
                  <c:v>Баянхонгор аймгийн Баянцагаан сумын Орон нутгийн хөгжлийн сан</c:v>
                </c:pt>
                <c:pt idx="4">
                  <c:v>Баянхонгор аймгийн Хөгжимт драмын театр</c:v>
                </c:pt>
                <c:pt idx="5">
                  <c:v>Баянцагаан сумын Ерөнхий боловсролын сургууль</c:v>
                </c:pt>
                <c:pt idx="6">
                  <c:v>Баянцагаан сумын Засаг дарга</c:v>
                </c:pt>
                <c:pt idx="7">
                  <c:v>Баянцагаан сумын Иргэдийн төлөөлөгчдийн хурал</c:v>
                </c:pt>
                <c:pt idx="8">
                  <c:v>Баянцагаан сумын Соёлын төв</c:v>
                </c:pt>
                <c:pt idx="9">
                  <c:v>Бөөнцагаан Орог нуурын сав газрын захиргаа</c:v>
                </c:pt>
                <c:pt idx="10">
                  <c:v>Гурванбулаг сумын ИТХ</c:v>
                </c:pt>
              </c:strCache>
            </c:strRef>
          </c:cat>
          <c:val>
            <c:numRef>
              <c:f>'АШ үлдэгдэл'!$B$4:$B$15</c:f>
              <c:numCache>
                <c:formatCode>General</c:formatCode>
                <c:ptCount val="11"/>
                <c:pt idx="0">
                  <c:v>5</c:v>
                </c:pt>
                <c:pt idx="1">
                  <c:v>1</c:v>
                </c:pt>
                <c:pt idx="2">
                  <c:v>1</c:v>
                </c:pt>
                <c:pt idx="3">
                  <c:v>1</c:v>
                </c:pt>
                <c:pt idx="4">
                  <c:v>2</c:v>
                </c:pt>
                <c:pt idx="5">
                  <c:v>1</c:v>
                </c:pt>
                <c:pt idx="6">
                  <c:v>3</c:v>
                </c:pt>
                <c:pt idx="7">
                  <c:v>2</c:v>
                </c:pt>
                <c:pt idx="8">
                  <c:v>2</c:v>
                </c:pt>
                <c:pt idx="9">
                  <c:v>3</c:v>
                </c:pt>
                <c:pt idx="10">
                  <c:v>1</c:v>
                </c:pt>
              </c:numCache>
            </c:numRef>
          </c:val>
          <c:extLst>
            <c:ext xmlns:c16="http://schemas.microsoft.com/office/drawing/2014/chart" uri="{C3380CC4-5D6E-409C-BE32-E72D297353CC}">
              <c16:uniqueId val="{00000000-3814-4079-A251-507F994C8F21}"/>
            </c:ext>
          </c:extLst>
        </c:ser>
        <c:dLbls>
          <c:showLegendKey val="0"/>
          <c:showVal val="1"/>
          <c:showCatName val="0"/>
          <c:showSerName val="0"/>
          <c:showPercent val="0"/>
          <c:showBubbleSize val="0"/>
        </c:dLbls>
        <c:gapWidth val="43"/>
        <c:shape val="box"/>
        <c:axId val="479605152"/>
        <c:axId val="479611632"/>
        <c:axId val="0"/>
      </c:bar3DChart>
      <c:catAx>
        <c:axId val="479605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11632"/>
        <c:crosses val="autoZero"/>
        <c:auto val="1"/>
        <c:lblAlgn val="ctr"/>
        <c:lblOffset val="100"/>
        <c:noMultiLvlLbl val="0"/>
      </c:catAx>
      <c:valAx>
        <c:axId val="479611632"/>
        <c:scaling>
          <c:orientation val="minMax"/>
        </c:scaling>
        <c:delete val="1"/>
        <c:axPos val="l"/>
        <c:numFmt formatCode="General" sourceLinked="1"/>
        <c:majorTickMark val="none"/>
        <c:minorTickMark val="none"/>
        <c:tickLblPos val="nextTo"/>
        <c:crossAx val="47960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0630.xlsx]ажилчдаар!PivotTable9</c:name>
    <c:fmtId val="20"/>
  </c:pivotSource>
  <c:chart>
    <c:autoTitleDeleted val="0"/>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a:sp3d/>
        </c:spPr>
        <c:dLbl>
          <c:idx val="0"/>
          <c:layout>
            <c:manualLayout>
              <c:x val="5.5555555555554534E-3"/>
              <c:y val="-4.2437781360066642E-17"/>
            </c:manualLayout>
          </c:layout>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5"/>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0"/>
        <c:dLbl>
          <c:idx val="0"/>
          <c:layout>
            <c:manualLayout>
              <c:x val="0"/>
              <c:y val="9.2592592592592587E-3"/>
            </c:manualLayout>
          </c:layout>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dLbl>
          <c:idx val="0"/>
          <c:layout>
            <c:manualLayout>
              <c:x val="0"/>
              <c:y val="9.2592592592592587E-3"/>
            </c:manualLayout>
          </c:layout>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2"/>
          </a:solidFill>
          <a:ln>
            <a:noFill/>
          </a:ln>
          <a:effectLst/>
          <a:sp3d/>
        </c:spPr>
        <c:dLbl>
          <c:idx val="0"/>
          <c:layout>
            <c:manualLayout>
              <c:x val="5.5555555555554534E-3"/>
              <c:y val="-4.2437781360066642E-17"/>
            </c:manualLayout>
          </c:layout>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0">
              <a:spAutoFit/>
            </a:bodyPr>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dLbl>
          <c:idx val="0"/>
          <c:layout>
            <c:manualLayout>
              <c:x val="-5.1480030612377735E-3"/>
              <c:y val="-4.4862948832426874E-3"/>
            </c:manualLayout>
          </c:layout>
          <c:spPr>
            <a:noFill/>
            <a:ln>
              <a:noFill/>
            </a:ln>
            <a:effectLst/>
          </c:spPr>
          <c:txPr>
            <a:bodyPr rot="0" spcFirstLastPara="1" vertOverflow="ellipsis" vert="horz" wrap="square" lIns="38100" tIns="19050" rIns="38100" bIns="19050" anchor="ctr" anchorCtr="0">
              <a:spAutoFit/>
            </a:bodyPr>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FFCD00"/>
          </a:solidFill>
          <a:ln>
            <a:noFill/>
          </a:ln>
          <a:effectLst/>
          <a:sp3d/>
        </c:spPr>
        <c:marker>
          <c:symbol val="none"/>
        </c:marker>
        <c:dLbl>
          <c:idx val="0"/>
          <c:delete val="1"/>
          <c:extLst>
            <c:ext xmlns:c15="http://schemas.microsoft.com/office/drawing/2012/chart" uri="{CE6537A1-D6FC-4f65-9D91-7224C49458BB}"/>
          </c:extLst>
        </c:dLbl>
      </c:pivotFmt>
      <c:pivotFmt>
        <c:idx val="28"/>
      </c:pivotFmt>
      <c:pivotFmt>
        <c:idx val="29"/>
        <c:dLbl>
          <c:idx val="0"/>
          <c:layout>
            <c:manualLayout>
              <c:x val="-4.7189482924412242E-17"/>
              <c:y val="-1.8327605956471947E-2"/>
            </c:manualLayout>
          </c:layout>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dLbl>
          <c:idx val="0"/>
          <c:layout>
            <c:manualLayout>
              <c:x val="2.3391812865496991E-2"/>
              <c:y val="-1.3745704467353931E-2"/>
            </c:manualLayout>
          </c:layout>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dLbl>
          <c:idx val="0"/>
          <c:layout>
            <c:manualLayout>
              <c:x val="-8.4210526315789472E-2"/>
              <c:y val="0"/>
            </c:manualLayout>
          </c:layout>
          <c:spPr>
            <a:noFill/>
            <a:ln>
              <a:noFill/>
            </a:ln>
            <a:effectLst/>
          </c:spPr>
          <c:txPr>
            <a:bodyPr rot="0" spcFirstLastPara="1" vertOverflow="ellipsis" vert="horz" wrap="square" lIns="38100" tIns="19050" rIns="38100" bIns="19050" anchor="ctr" anchorCtr="0">
              <a:spAutoFit/>
            </a:bodyPr>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c:spPr>
    </c:sideWall>
    <c:backWall>
      <c:thickness val="0"/>
      <c:spPr>
        <a:noFill/>
      </c:spPr>
    </c:backWall>
    <c:plotArea>
      <c:layout>
        <c:manualLayout>
          <c:layoutTarget val="inner"/>
          <c:xMode val="edge"/>
          <c:yMode val="edge"/>
          <c:x val="0.21173830335428254"/>
          <c:y val="1.5887292438960594E-2"/>
          <c:w val="0.45795612704375255"/>
          <c:h val="0.95680529624518584"/>
        </c:manualLayout>
      </c:layout>
      <c:bar3DChart>
        <c:barDir val="bar"/>
        <c:grouping val="clustered"/>
        <c:varyColors val="0"/>
        <c:ser>
          <c:idx val="0"/>
          <c:order val="0"/>
          <c:tx>
            <c:strRef>
              <c:f>ажилчдаар!$B$3</c:f>
              <c:strCache>
                <c:ptCount val="1"/>
                <c:pt idx="0">
                  <c:v>Sum of 34</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0">
                <a:spAutoFit/>
              </a:bodyPr>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ажилчдаар!$A$4:$A$5</c:f>
              <c:strCache>
                <c:ptCount val="1"/>
                <c:pt idx="0">
                  <c:v>Б.Нарангэрэл</c:v>
                </c:pt>
              </c:strCache>
            </c:strRef>
          </c:cat>
          <c:val>
            <c:numRef>
              <c:f>ажилчдаар!$B$4:$B$5</c:f>
              <c:numCache>
                <c:formatCode>_(* #,##0.0_);_(* \(#,##0.0\);_(* "-"??_);_(@_)</c:formatCode>
                <c:ptCount val="1"/>
                <c:pt idx="0">
                  <c:v>1565824.4720000001</c:v>
                </c:pt>
              </c:numCache>
            </c:numRef>
          </c:val>
          <c:extLst>
            <c:ext xmlns:c16="http://schemas.microsoft.com/office/drawing/2014/chart" uri="{C3380CC4-5D6E-409C-BE32-E72D297353CC}">
              <c16:uniqueId val="{00000001-D009-4CD0-9406-04D66D6EFDB3}"/>
            </c:ext>
          </c:extLst>
        </c:ser>
        <c:ser>
          <c:idx val="1"/>
          <c:order val="1"/>
          <c:tx>
            <c:strRef>
              <c:f>ажилчдаар!$C$3</c:f>
              <c:strCache>
                <c:ptCount val="1"/>
                <c:pt idx="0">
                  <c:v>Sum of 36</c:v>
                </c:pt>
              </c:strCache>
            </c:strRef>
          </c:tx>
          <c:spPr>
            <a:solidFill>
              <a:srgbClr val="FFCD00"/>
            </a:solidFill>
            <a:ln>
              <a:noFill/>
            </a:ln>
            <a:effectLst/>
            <a:sp3d/>
          </c:spPr>
          <c:invertIfNegative val="0"/>
          <c:dPt>
            <c:idx val="4"/>
            <c:invertIfNegative val="0"/>
            <c:bubble3D val="0"/>
            <c:extLst>
              <c:ext xmlns:c16="http://schemas.microsoft.com/office/drawing/2014/chart" uri="{C3380CC4-5D6E-409C-BE32-E72D297353CC}">
                <c16:uniqueId val="{00000002-D009-4CD0-9406-04D66D6EFDB3}"/>
              </c:ext>
            </c:extLst>
          </c:dPt>
          <c:dLbls>
            <c:dLbl>
              <c:idx val="0"/>
              <c:spPr>
                <a:noFill/>
                <a:ln>
                  <a:noFill/>
                </a:ln>
                <a:effectLst/>
              </c:spPr>
              <c:txPr>
                <a:bodyPr wrap="square" lIns="38100" tIns="19050" rIns="38100" bIns="19050" anchor="ctr">
                  <a:spAutoFit/>
                </a:bodyPr>
                <a:lstStyle/>
                <a:p>
                  <a:pPr>
                    <a:defRPr sz="70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09-4CD0-9406-04D66D6EFDB3}"/>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ажилчдаар!$A$4:$A$5</c:f>
              <c:strCache>
                <c:ptCount val="1"/>
                <c:pt idx="0">
                  <c:v>Б.Нарангэрэл</c:v>
                </c:pt>
              </c:strCache>
            </c:strRef>
          </c:cat>
          <c:val>
            <c:numRef>
              <c:f>ажилчдаар!$C$4:$C$5</c:f>
              <c:numCache>
                <c:formatCode>_(* #,##0.0_);_(* \(#,##0.0\);_(* "-"??_);_(@_)</c:formatCode>
                <c:ptCount val="1"/>
                <c:pt idx="0">
                  <c:v>310293.91699999996</c:v>
                </c:pt>
              </c:numCache>
            </c:numRef>
          </c:val>
          <c:extLst>
            <c:ext xmlns:c16="http://schemas.microsoft.com/office/drawing/2014/chart" uri="{C3380CC4-5D6E-409C-BE32-E72D297353CC}">
              <c16:uniqueId val="{00000003-D009-4CD0-9406-04D66D6EFDB3}"/>
            </c:ext>
          </c:extLst>
        </c:ser>
        <c:dLbls>
          <c:showLegendKey val="0"/>
          <c:showVal val="0"/>
          <c:showCatName val="0"/>
          <c:showSerName val="0"/>
          <c:showPercent val="0"/>
          <c:showBubbleSize val="0"/>
        </c:dLbls>
        <c:gapWidth val="150"/>
        <c:shape val="box"/>
        <c:axId val="854570192"/>
        <c:axId val="854560112"/>
        <c:axId val="0"/>
      </c:bar3DChart>
      <c:catAx>
        <c:axId val="8545701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crossAx val="854560112"/>
        <c:crosses val="autoZero"/>
        <c:auto val="1"/>
        <c:lblAlgn val="ctr"/>
        <c:lblOffset val="100"/>
        <c:noMultiLvlLbl val="0"/>
      </c:catAx>
      <c:valAx>
        <c:axId val="854560112"/>
        <c:scaling>
          <c:orientation val="minMax"/>
        </c:scaling>
        <c:delete val="1"/>
        <c:axPos val="b"/>
        <c:numFmt formatCode="_(* #,##0.0_);_(* \(#,##0.0\);_(* &quot;-&quot;??_);_(@_)" sourceLinked="1"/>
        <c:majorTickMark val="none"/>
        <c:minorTickMark val="none"/>
        <c:tickLblPos val="nextTo"/>
        <c:crossAx val="854570192"/>
        <c:crosses val="autoZero"/>
        <c:crossBetween val="between"/>
      </c:valAx>
      <c:spPr>
        <a:noFill/>
        <a:ln>
          <a:noFill/>
        </a:ln>
      </c:spPr>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0630.xlsx]Sheet5!PivotTable4</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Sheet5!$B$3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Sheet5!$A$4:$A$27</c:f>
              <c:strCache>
                <c:ptCount val="23"/>
                <c:pt idx="0">
                  <c:v>Баянбулаг сумын Ерөнхий боловсролын сургууль</c:v>
                </c:pt>
                <c:pt idx="1">
                  <c:v>Баянбулаг сумын Засаг дарга</c:v>
                </c:pt>
                <c:pt idx="2">
                  <c:v>Баянбулаг сумын Засаг даргын тамгын газар</c:v>
                </c:pt>
                <c:pt idx="3">
                  <c:v>Баянбулаг сумын Иргэдийн Төлөөлөгчдийн хурал</c:v>
                </c:pt>
                <c:pt idx="4">
                  <c:v>Баянбулаг сумын Соёлын төв</c:v>
                </c:pt>
                <c:pt idx="5">
                  <c:v>Баянхонгор аймаг дахь Шүүхийн шийдвэр гүйцэтгэх газар</c:v>
                </c:pt>
                <c:pt idx="6">
                  <c:v>Баянхонгор аймгийн Баянцагаан сумын Орон нутгийн хөгжлийн сан</c:v>
                </c:pt>
                <c:pt idx="7">
                  <c:v>Баянхонгор аймгийн Засаг даргын дэргэдэх Статистикийн хэлтэс</c:v>
                </c:pt>
                <c:pt idx="8">
                  <c:v>Баянхонгор аймгийн Нэгдсэн эмнэлэг</c:v>
                </c:pt>
                <c:pt idx="9">
                  <c:v>Баянхонгор аймгийн Татварын хэлтэс</c:v>
                </c:pt>
                <c:pt idx="10">
                  <c:v>Баянхонгор аймгийн Хөгжимт драмын театр</c:v>
                </c:pt>
                <c:pt idx="11">
                  <c:v>Баянхонгор аймгийн Шинэжинст сумын ЗДТГ</c:v>
                </c:pt>
                <c:pt idx="12">
                  <c:v>Баянхонгор сумын 13-р цэцэрлэг</c:v>
                </c:pt>
                <c:pt idx="13">
                  <c:v>Баянхонгор сумын 3-р цэцэрлэг</c:v>
                </c:pt>
                <c:pt idx="14">
                  <c:v>Баянцагаан сумын Ерөнхий боловсролын сургууль</c:v>
                </c:pt>
                <c:pt idx="15">
                  <c:v>Баянцагаан сумын Засаг дарга</c:v>
                </c:pt>
                <c:pt idx="16">
                  <c:v>Баянцагаан сумын ЗДТГ</c:v>
                </c:pt>
                <c:pt idx="17">
                  <c:v>Баянцагаан сумын Иргэдийн төлөөлөгчдийн хурал</c:v>
                </c:pt>
                <c:pt idx="18">
                  <c:v>Баянцагаан сумын Соёлын төв</c:v>
                </c:pt>
                <c:pt idx="19">
                  <c:v>Бөөнцагаан Орог нуурын сав газрын захиргаа</c:v>
                </c:pt>
                <c:pt idx="20">
                  <c:v>Гурванбулаг сумын ИТХ</c:v>
                </c:pt>
                <c:pt idx="21">
                  <c:v>Шинэжинст сумын Засаг дарга</c:v>
                </c:pt>
                <c:pt idx="22">
                  <c:v>Шинэжинст сумын Соёлын төв</c:v>
                </c:pt>
              </c:strCache>
            </c:strRef>
          </c:cat>
          <c:val>
            <c:numRef>
              <c:f>Sheet5!$B$4:$B$27</c:f>
              <c:numCache>
                <c:formatCode>_(* #,##0.0_);_(* \(#,##0.0\);_(* "-"??_);_(@_)</c:formatCode>
                <c:ptCount val="23"/>
                <c:pt idx="0">
                  <c:v>6644.7000000000007</c:v>
                </c:pt>
                <c:pt idx="1">
                  <c:v>40779</c:v>
                </c:pt>
                <c:pt idx="2">
                  <c:v>16412</c:v>
                </c:pt>
                <c:pt idx="3">
                  <c:v>2442.7000000000003</c:v>
                </c:pt>
                <c:pt idx="4">
                  <c:v>4861.8999999999996</c:v>
                </c:pt>
                <c:pt idx="5">
                  <c:v>7070.2000000000007</c:v>
                </c:pt>
                <c:pt idx="6">
                  <c:v>266876.3</c:v>
                </c:pt>
                <c:pt idx="7">
                  <c:v>1810.8999999999999</c:v>
                </c:pt>
                <c:pt idx="8">
                  <c:v>671930.4</c:v>
                </c:pt>
                <c:pt idx="9">
                  <c:v>1118</c:v>
                </c:pt>
                <c:pt idx="10">
                  <c:v>3842.5</c:v>
                </c:pt>
                <c:pt idx="11">
                  <c:v>62110.1</c:v>
                </c:pt>
                <c:pt idx="12">
                  <c:v>816.80000000000018</c:v>
                </c:pt>
                <c:pt idx="13">
                  <c:v>7247.6</c:v>
                </c:pt>
                <c:pt idx="14">
                  <c:v>13436.099999999999</c:v>
                </c:pt>
                <c:pt idx="15">
                  <c:v>41599.9</c:v>
                </c:pt>
                <c:pt idx="16">
                  <c:v>63160.254999999997</c:v>
                </c:pt>
                <c:pt idx="17">
                  <c:v>622.00000000000011</c:v>
                </c:pt>
                <c:pt idx="18">
                  <c:v>5434.1</c:v>
                </c:pt>
                <c:pt idx="19">
                  <c:v>7150</c:v>
                </c:pt>
                <c:pt idx="20">
                  <c:v>4536.6000000000004</c:v>
                </c:pt>
                <c:pt idx="21">
                  <c:v>7527</c:v>
                </c:pt>
                <c:pt idx="22">
                  <c:v>18101.5</c:v>
                </c:pt>
              </c:numCache>
            </c:numRef>
          </c:val>
          <c:extLst>
            <c:ext xmlns:c16="http://schemas.microsoft.com/office/drawing/2014/chart" uri="{C3380CC4-5D6E-409C-BE32-E72D297353CC}">
              <c16:uniqueId val="{00000000-42B9-43A6-A888-24E723D05733}"/>
            </c:ext>
          </c:extLst>
        </c:ser>
        <c:dLbls>
          <c:dLblPos val="outEnd"/>
          <c:showLegendKey val="0"/>
          <c:showVal val="1"/>
          <c:showCatName val="0"/>
          <c:showSerName val="0"/>
          <c:showPercent val="0"/>
          <c:showBubbleSize val="0"/>
        </c:dLbls>
        <c:gapWidth val="182"/>
        <c:axId val="1363995360"/>
        <c:axId val="1363987800"/>
      </c:barChart>
      <c:catAx>
        <c:axId val="136399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363987800"/>
        <c:crosses val="autoZero"/>
        <c:auto val="1"/>
        <c:lblAlgn val="ctr"/>
        <c:lblOffset val="100"/>
        <c:noMultiLvlLbl val="0"/>
      </c:catAx>
      <c:valAx>
        <c:axId val="1363987800"/>
        <c:scaling>
          <c:orientation val="minMax"/>
        </c:scaling>
        <c:delete val="1"/>
        <c:axPos val="b"/>
        <c:numFmt formatCode="_(* #,##0.0_);_(* \(#,##0.0\);_(* &quot;-&quot;??_);_(@_)" sourceLinked="1"/>
        <c:majorTickMark val="none"/>
        <c:minorTickMark val="none"/>
        <c:tickLblPos val="nextTo"/>
        <c:crossAx val="1363995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0630.xlsx]2023!PivotTable12</c:name>
    <c:fmtId val="7"/>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2.2222222222222223E-2"/>
              <c:y val="-2.314814814814823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a:sp3d/>
        </c:spPr>
        <c:dLbl>
          <c:idx val="0"/>
          <c:layout>
            <c:manualLayout>
              <c:x val="8.3333333333333072E-3"/>
              <c:y val="-2.77777777777777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a:sp3d/>
        </c:spPr>
        <c:dLbl>
          <c:idx val="0"/>
          <c:layout>
            <c:manualLayout>
              <c:x val="8.3333333333333072E-3"/>
              <c:y val="-2.77777777777777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a:sp3d/>
        </c:spPr>
        <c:dLbl>
          <c:idx val="0"/>
          <c:layout>
            <c:manualLayout>
              <c:x val="2.2222222222222223E-2"/>
              <c:y val="-2.314814814814823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FFCD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D00"/>
          </a:solidFill>
          <a:ln>
            <a:noFill/>
          </a:ln>
          <a:effectLst/>
          <a:sp3d/>
        </c:spPr>
        <c:dLbl>
          <c:idx val="0"/>
          <c:layout>
            <c:manualLayout>
              <c:x val="3.3397229840651942E-3"/>
              <c:y val="0"/>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2147296194717229"/>
                  <c:h val="0.24465953511067473"/>
                </c:manualLayout>
              </c15:layout>
            </c:ext>
          </c:extLst>
        </c:dLbl>
      </c:pivotFmt>
      <c:pivotFmt>
        <c:idx val="11"/>
        <c:spPr>
          <a:solidFill>
            <a:srgbClr val="FFCD00"/>
          </a:solidFill>
          <a:ln>
            <a:noFill/>
          </a:ln>
          <a:effectLst/>
          <a:sp3d/>
        </c:spPr>
        <c:dLbl>
          <c:idx val="0"/>
          <c:layout>
            <c:manualLayout>
              <c:x val="2.2222222222222223E-2"/>
              <c:y val="-2.3148148148148234E-2"/>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3.0735522987069303E-2"/>
          <c:w val="0.69198184601924762"/>
          <c:h val="0.7401698745990084"/>
        </c:manualLayout>
      </c:layout>
      <c:bar3DChart>
        <c:barDir val="col"/>
        <c:grouping val="clustered"/>
        <c:varyColors val="0"/>
        <c:ser>
          <c:idx val="0"/>
          <c:order val="0"/>
          <c:tx>
            <c:strRef>
              <c:f>'2023'!$B$3</c:f>
              <c:strCache>
                <c:ptCount val="1"/>
                <c:pt idx="0">
                  <c:v>Зөвлөмж</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'2023'!$B$4:$B$6</c:f>
              <c:numCache>
                <c:formatCode>_(* #,##0.0_);_(* \(#,##0.0\);_(* "-"??_);_(@_)</c:formatCode>
                <c:ptCount val="2"/>
                <c:pt idx="0">
                  <c:v>821571.8</c:v>
                </c:pt>
                <c:pt idx="1">
                  <c:v>301516.15999999997</c:v>
                </c:pt>
              </c:numCache>
            </c:numRef>
          </c:val>
          <c:extLst>
            <c:ext xmlns:c16="http://schemas.microsoft.com/office/drawing/2014/chart" uri="{C3380CC4-5D6E-409C-BE32-E72D297353CC}">
              <c16:uniqueId val="{00000000-569B-400B-A55A-B5A840294BCE}"/>
            </c:ext>
          </c:extLst>
        </c:ser>
        <c:ser>
          <c:idx val="1"/>
          <c:order val="1"/>
          <c:tx>
            <c:strRef>
              <c:f>'2023'!$C$3</c:f>
              <c:strCache>
                <c:ptCount val="1"/>
                <c:pt idx="0">
                  <c:v>Албан шаардлага</c:v>
                </c:pt>
              </c:strCache>
            </c:strRef>
          </c:tx>
          <c:spPr>
            <a:solidFill>
              <a:srgbClr val="FFCD00"/>
            </a:solidFill>
            <a:ln>
              <a:noFill/>
            </a:ln>
            <a:effectLst/>
            <a:sp3d/>
          </c:spPr>
          <c:invertIfNegative val="0"/>
          <c:dPt>
            <c:idx val="0"/>
            <c:invertIfNegative val="0"/>
            <c:bubble3D val="0"/>
            <c:spPr>
              <a:solidFill>
                <a:srgbClr val="FFCD00"/>
              </a:solidFill>
              <a:ln>
                <a:noFill/>
              </a:ln>
              <a:effectLst/>
              <a:sp3d/>
            </c:spPr>
            <c:extLst>
              <c:ext xmlns:c16="http://schemas.microsoft.com/office/drawing/2014/chart" uri="{C3380CC4-5D6E-409C-BE32-E72D297353CC}">
                <c16:uniqueId val="{00000003-569B-400B-A55A-B5A840294BCE}"/>
              </c:ext>
            </c:extLst>
          </c:dPt>
          <c:dPt>
            <c:idx val="1"/>
            <c:invertIfNegative val="0"/>
            <c:bubble3D val="0"/>
            <c:spPr>
              <a:solidFill>
                <a:srgbClr val="FFCD00"/>
              </a:solidFill>
              <a:ln>
                <a:noFill/>
              </a:ln>
              <a:effectLst/>
              <a:sp3d/>
            </c:spPr>
            <c:extLst>
              <c:ext xmlns:c16="http://schemas.microsoft.com/office/drawing/2014/chart" uri="{C3380CC4-5D6E-409C-BE32-E72D297353CC}">
                <c16:uniqueId val="{00000002-569B-400B-A55A-B5A840294BCE}"/>
              </c:ext>
            </c:extLst>
          </c:dPt>
          <c:dPt>
            <c:idx val="9"/>
            <c:invertIfNegative val="0"/>
            <c:bubble3D val="0"/>
            <c:extLst>
              <c:ext xmlns:c16="http://schemas.microsoft.com/office/drawing/2014/chart" uri="{C3380CC4-5D6E-409C-BE32-E72D297353CC}">
                <c16:uniqueId val="{00000002-FBF9-4E24-9155-94338370A2ED}"/>
              </c:ext>
            </c:extLst>
          </c:dPt>
          <c:dLbls>
            <c:dLbl>
              <c:idx val="0"/>
              <c:layout>
                <c:manualLayout>
                  <c:x val="3.3397229840651942E-3"/>
                  <c:y val="0"/>
                </c:manualLayout>
              </c:layout>
              <c:showLegendKey val="0"/>
              <c:showVal val="1"/>
              <c:showCatName val="0"/>
              <c:showSerName val="0"/>
              <c:showPercent val="0"/>
              <c:showBubbleSize val="0"/>
              <c:extLst>
                <c:ext xmlns:c15="http://schemas.microsoft.com/office/drawing/2012/chart" uri="{CE6537A1-D6FC-4f65-9D91-7224C49458BB}">
                  <c15:layout>
                    <c:manualLayout>
                      <c:w val="0.32147296194717229"/>
                      <c:h val="0.24465953511067473"/>
                    </c:manualLayout>
                  </c15:layout>
                </c:ext>
                <c:ext xmlns:c16="http://schemas.microsoft.com/office/drawing/2014/chart" uri="{C3380CC4-5D6E-409C-BE32-E72D297353CC}">
                  <c16:uniqueId val="{00000003-569B-400B-A55A-B5A840294BCE}"/>
                </c:ext>
              </c:extLst>
            </c:dLbl>
            <c:dLbl>
              <c:idx val="1"/>
              <c:layout>
                <c:manualLayout>
                  <c:x val="2.2222222222222223E-2"/>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9B-400B-A55A-B5A840294BC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'2023'!$C$4:$C$6</c:f>
              <c:numCache>
                <c:formatCode>_(* #,##0.0_);_(* \(#,##0.0\);_(* "-"??_);_(@_)</c:formatCode>
                <c:ptCount val="2"/>
                <c:pt idx="0">
                  <c:v>2418640</c:v>
                </c:pt>
                <c:pt idx="1">
                  <c:v>0</c:v>
                </c:pt>
              </c:numCache>
            </c:numRef>
          </c:val>
          <c:extLst>
            <c:ext xmlns:c16="http://schemas.microsoft.com/office/drawing/2014/chart" uri="{C3380CC4-5D6E-409C-BE32-E72D297353CC}">
              <c16:uniqueId val="{00000004-569B-400B-A55A-B5A840294BCE}"/>
            </c:ext>
          </c:extLst>
        </c:ser>
        <c:dLbls>
          <c:showLegendKey val="0"/>
          <c:showVal val="0"/>
          <c:showCatName val="0"/>
          <c:showSerName val="0"/>
          <c:showPercent val="0"/>
          <c:showBubbleSize val="0"/>
        </c:dLbls>
        <c:gapWidth val="150"/>
        <c:shape val="box"/>
        <c:axId val="915736847"/>
        <c:axId val="915737679"/>
        <c:axId val="0"/>
      </c:bar3DChart>
      <c:catAx>
        <c:axId val="9157368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crossAx val="915737679"/>
        <c:crosses val="autoZero"/>
        <c:auto val="1"/>
        <c:lblAlgn val="ctr"/>
        <c:lblOffset val="100"/>
        <c:noMultiLvlLbl val="0"/>
      </c:catAx>
      <c:valAx>
        <c:axId val="915737679"/>
        <c:scaling>
          <c:orientation val="minMax"/>
        </c:scaling>
        <c:delete val="1"/>
        <c:axPos val="l"/>
        <c:majorGridlines>
          <c:spPr>
            <a:ln w="9525" cap="flat" cmpd="sng" algn="ctr">
              <a:noFill/>
              <a:round/>
            </a:ln>
            <a:effectLst/>
          </c:spPr>
        </c:majorGridlines>
        <c:numFmt formatCode="_(* #,##0.0_);_(* \(#,##0.0\);_(* &quot;-&quot;??_);_(@_)" sourceLinked="1"/>
        <c:majorTickMark val="none"/>
        <c:minorTickMark val="none"/>
        <c:tickLblPos val="nextTo"/>
        <c:crossAx val="915736847"/>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legendEntry>
      <c:legendEntry>
        <c:idx val="1"/>
        <c:txPr>
          <a:bodyPr rot="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legendEntry>
      <c:layout>
        <c:manualLayout>
          <c:xMode val="edge"/>
          <c:yMode val="edge"/>
          <c:x val="0.6026592743322815"/>
          <c:y val="5.1240784562625087E-4"/>
          <c:w val="0.33244710232456398"/>
          <c:h val="0.26682030599833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0630.xlsx]2022 үлд!PivotTable11</c:name>
    <c:fmtId val="25"/>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7.4797042338924424E-2"/>
              <c:y val="0"/>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2676439498848731"/>
                  <c:h val="0.15272014583930885"/>
                </c:manualLayout>
              </c15:layout>
            </c:ext>
          </c:extLst>
        </c:dLbl>
      </c:pivotFmt>
      <c:pivotFmt>
        <c:idx val="4"/>
        <c:spPr>
          <a:solidFill>
            <a:schemeClr val="accent1"/>
          </a:solidFill>
          <a:ln>
            <a:noFill/>
          </a:ln>
          <a:effectLst/>
          <a:sp3d/>
        </c:spPr>
        <c:dLbl>
          <c:idx val="0"/>
          <c:layout>
            <c:manualLayout>
              <c:x val="-0.18861798277599784"/>
              <c:y val="-5.3333310936141904E-3"/>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7740671015003399"/>
                  <c:h val="0.15272014583930885"/>
                </c:manualLayout>
              </c15:layout>
            </c:ext>
          </c:extLst>
        </c:dLbl>
      </c:pivotFmt>
      <c:pivotFmt>
        <c:idx val="5"/>
        <c:spPr>
          <a:solidFill>
            <a:schemeClr val="accent1"/>
          </a:solidFill>
          <a:ln>
            <a:noFill/>
          </a:ln>
          <a:effectLst/>
          <a:sp3d/>
        </c:spPr>
        <c:dLbl>
          <c:idx val="0"/>
          <c:layout>
            <c:manualLayout>
              <c:x val="2.2764239300551468E-2"/>
              <c:y val="0"/>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7346381074902287"/>
                  <c:h val="0.15272014583930885"/>
                </c:manualLayout>
              </c15:layout>
            </c:ext>
          </c:extLst>
        </c:dLbl>
      </c:pivotFmt>
      <c:pivotFmt>
        <c:idx val="6"/>
        <c:spPr>
          <a:solidFill>
            <a:schemeClr val="accent1"/>
          </a:solidFill>
          <a:ln>
            <a:noFill/>
          </a:ln>
          <a:effectLst/>
          <a:sp3d/>
        </c:spP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9948008423536737"/>
                  <c:h val="0.15272014583930885"/>
                </c:manualLayout>
              </c15:layout>
            </c:ext>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55102550493146951"/>
          <c:y val="2.7425500293753159E-2"/>
          <c:w val="0.41756714785651794"/>
          <c:h val="0.74248241785515257"/>
        </c:manualLayout>
      </c:layout>
      <c:bar3DChart>
        <c:barDir val="bar"/>
        <c:grouping val="clustered"/>
        <c:varyColors val="0"/>
        <c:ser>
          <c:idx val="0"/>
          <c:order val="0"/>
          <c:tx>
            <c:strRef>
              <c:f>'2022 үлд'!$B$3</c:f>
              <c:strCache>
                <c:ptCount val="1"/>
                <c:pt idx="0">
                  <c:v>Total</c:v>
                </c:pt>
              </c:strCache>
            </c:strRef>
          </c:tx>
          <c:spPr>
            <a:solidFill>
              <a:schemeClr val="accent1"/>
            </a:solidFill>
            <a:ln>
              <a:noFill/>
            </a:ln>
            <a:effectLst/>
            <a:sp3d/>
          </c:spPr>
          <c:invertIfNegative val="0"/>
          <c:dPt>
            <c:idx val="1"/>
            <c:invertIfNegative val="0"/>
            <c:bubble3D val="0"/>
            <c:extLst>
              <c:ext xmlns:c16="http://schemas.microsoft.com/office/drawing/2014/chart" uri="{C3380CC4-5D6E-409C-BE32-E72D297353CC}">
                <c16:uniqueId val="{00000000-F10C-408A-B592-52686CD089A0}"/>
              </c:ext>
            </c:extLst>
          </c:dPt>
          <c:dPt>
            <c:idx val="3"/>
            <c:invertIfNegative val="0"/>
            <c:bubble3D val="0"/>
            <c:extLst>
              <c:ext xmlns:c16="http://schemas.microsoft.com/office/drawing/2014/chart" uri="{C3380CC4-5D6E-409C-BE32-E72D297353CC}">
                <c16:uniqueId val="{00000003-6E1F-4B3B-AD39-7EF2FD7AB3E0}"/>
              </c:ext>
            </c:extLst>
          </c:dPt>
          <c:dPt>
            <c:idx val="4"/>
            <c:invertIfNegative val="0"/>
            <c:bubble3D val="0"/>
            <c:extLst>
              <c:ext xmlns:c16="http://schemas.microsoft.com/office/drawing/2014/chart" uri="{C3380CC4-5D6E-409C-BE32-E72D297353CC}">
                <c16:uniqueId val="{00000001-F10C-408A-B592-52686CD089A0}"/>
              </c:ext>
            </c:extLst>
          </c:dPt>
          <c:dPt>
            <c:idx val="7"/>
            <c:invertIfNegative val="0"/>
            <c:bubble3D val="0"/>
            <c:extLst>
              <c:ext xmlns:c16="http://schemas.microsoft.com/office/drawing/2014/chart" uri="{C3380CC4-5D6E-409C-BE32-E72D297353CC}">
                <c16:uniqueId val="{00000002-F10C-408A-B592-52686CD089A0}"/>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'2022 үлд'!$A$4:$A$6</c:f>
              <c:strCache>
                <c:ptCount val="2"/>
                <c:pt idx="0">
                  <c:v> Улс, орон нутгийн төсвийн 2022 оны хөрөнгө оруулалтын төлөвлөгөөний хэрэгжилт, үр дүн</c:v>
                </c:pt>
                <c:pt idx="1">
                  <c:v>Эрүүл мэндийн даатгал, үр дүнд суурилсан санхүүжилтийн тогтолцоо үр нөлөө</c:v>
                </c:pt>
              </c:strCache>
            </c:strRef>
          </c:cat>
          <c:val>
            <c:numRef>
              <c:f>'2022 үлд'!$B$4:$B$6</c:f>
              <c:numCache>
                <c:formatCode>_(* #,##0.0_);_(* \(#,##0.0\);_(* "-"??_);_(@_)</c:formatCode>
                <c:ptCount val="2"/>
                <c:pt idx="0">
                  <c:v>3240211.8</c:v>
                </c:pt>
                <c:pt idx="1">
                  <c:v>306014.15999999997</c:v>
                </c:pt>
              </c:numCache>
            </c:numRef>
          </c:val>
          <c:extLst>
            <c:ext xmlns:c16="http://schemas.microsoft.com/office/drawing/2014/chart" uri="{C3380CC4-5D6E-409C-BE32-E72D297353CC}">
              <c16:uniqueId val="{00000000-6E1F-4B3B-AD39-7EF2FD7AB3E0}"/>
            </c:ext>
          </c:extLst>
        </c:ser>
        <c:dLbls>
          <c:showLegendKey val="0"/>
          <c:showVal val="0"/>
          <c:showCatName val="0"/>
          <c:showSerName val="0"/>
          <c:showPercent val="0"/>
          <c:showBubbleSize val="0"/>
        </c:dLbls>
        <c:gapWidth val="150"/>
        <c:shape val="box"/>
        <c:axId val="915741423"/>
        <c:axId val="915750575"/>
        <c:axId val="0"/>
      </c:bar3DChart>
      <c:catAx>
        <c:axId val="91574142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crossAx val="915750575"/>
        <c:crosses val="autoZero"/>
        <c:auto val="1"/>
        <c:lblAlgn val="r"/>
        <c:lblOffset val="100"/>
        <c:noMultiLvlLbl val="0"/>
      </c:catAx>
      <c:valAx>
        <c:axId val="915750575"/>
        <c:scaling>
          <c:orientation val="minMax"/>
        </c:scaling>
        <c:delete val="1"/>
        <c:axPos val="b"/>
        <c:numFmt formatCode="_(* #,##0.0_);_(* \(#,##0.0\);_(* &quot;-&quot;??_);_(@_)" sourceLinked="1"/>
        <c:majorTickMark val="none"/>
        <c:minorTickMark val="none"/>
        <c:tickLblPos val="nextTo"/>
        <c:crossAx val="91574142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0630.xlsx]2023 оны шийдвэр на!PivotTable5</c:name>
    <c:fmtId val="28"/>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3"/>
          </a:solidFill>
          <a:ln>
            <a:noFill/>
          </a:ln>
          <a:effectLst/>
          <a:sp3d/>
        </c:spPr>
        <c:dLbl>
          <c:idx val="0"/>
          <c:layout>
            <c:manualLayout>
              <c:x val="8.8888888888888892E-2"/>
              <c:y val="-6.9444444444444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a:sp3d/>
        </c:spPr>
        <c:dLbl>
          <c:idx val="0"/>
          <c:layout>
            <c:manualLayout>
              <c:x val="-8.3333333333333332E-3"/>
              <c:y val="-4.166666666666668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5.0925337632079971E-17"/>
              <c:y val="-5.555555555555564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1</a:t>
                </a:r>
                <a:fld id="{4B065885-C1BD-4016-9E5B-48F403D0EBBD}"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5.0925337632079971E-17"/>
              <c:y val="-5.555555555555564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1</a:t>
                </a:r>
                <a:fld id="{4B065885-C1BD-4016-9E5B-48F403D0EBBD}" type="VALUE">
                  <a:rPr lang="en-US"/>
                  <a:pPr>
                    <a:defRPr sz="900" b="0" i="0" u="none" strike="noStrike" kern="1200" baseline="0">
                      <a:solidFill>
                        <a:schemeClr val="tx1">
                          <a:lumMod val="75000"/>
                          <a:lumOff val="25000"/>
                        </a:schemeClr>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a:sp3d/>
        </c:spPr>
        <c:dLbl>
          <c:idx val="0"/>
          <c:layout>
            <c:manualLayout>
              <c:x val="-8.3333333333333332E-3"/>
              <c:y val="-4.166666666666668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a:sp3d/>
        </c:spPr>
        <c:dLbl>
          <c:idx val="0"/>
          <c:layout>
            <c:manualLayout>
              <c:x val="8.8888888888888892E-2"/>
              <c:y val="-6.9444444444444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dLbl>
          <c:idx val="0"/>
          <c:layout>
            <c:manualLayout>
              <c:x val="-5.0925337632079971E-17"/>
              <c:y val="-5.555555555555564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r>
                  <a:rPr lang="en-US">
                    <a:solidFill>
                      <a:schemeClr val="bg1"/>
                    </a:solidFill>
                  </a:rPr>
                  <a:t>1</a:t>
                </a:r>
                <a:fld id="{4B065885-C1BD-4016-9E5B-48F403D0EBBD}" type="VALUE">
                  <a:rPr lang="en-US">
                    <a:solidFill>
                      <a:schemeClr val="bg1"/>
                    </a:solidFill>
                  </a:rPr>
                  <a:pPr>
                    <a:defRPr>
                      <a:solidFill>
                        <a:schemeClr val="bg1"/>
                      </a:solidFill>
                    </a:defRPr>
                  </a:pPr>
                  <a:t>[VALUE]</a:t>
                </a:fld>
                <a:endParaRPr lang="en-US">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4"/>
        <c:spPr>
          <a:solidFill>
            <a:srgbClr val="FFCD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FFCD00"/>
          </a:solidFill>
          <a:ln>
            <a:noFill/>
          </a:ln>
          <a:effectLst/>
          <a:sp3d/>
        </c:spPr>
        <c:dLbl>
          <c:idx val="0"/>
          <c:layout>
            <c:manualLayout>
              <c:x val="2.9626848245392856E-2"/>
              <c:y val="7.999994400703831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398576512455515"/>
                  <c:h val="0.31960012626412859"/>
                </c:manualLayout>
              </c15:layout>
            </c:ext>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3"/>
          </a:solidFill>
          <a:ln>
            <a:noFill/>
          </a:ln>
          <a:effectLst/>
          <a:sp3d/>
        </c:spPr>
        <c:dLbl>
          <c:idx val="0"/>
          <c:layout>
            <c:manualLayout>
              <c:x val="-0.12463399370452359"/>
              <c:y val="-0.11388898415469176"/>
            </c:manualLayout>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22666517219156"/>
          <c:y val="0.16176226648310307"/>
          <c:w val="0.48822191343729093"/>
          <c:h val="0.8382377335168969"/>
        </c:manualLayout>
      </c:layout>
      <c:bar3DChart>
        <c:barDir val="col"/>
        <c:grouping val="standard"/>
        <c:varyColors val="0"/>
        <c:ser>
          <c:idx val="0"/>
          <c:order val="0"/>
          <c:tx>
            <c:strRef>
              <c:f>'2023 оны шийдвэр на'!$B$3</c:f>
              <c:strCache>
                <c:ptCount val="1"/>
                <c:pt idx="0">
                  <c:v>Зөвлөмж 10</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0-B6C2-4CFA-B1E6-9129152E3808}"/>
              </c:ext>
            </c:extLst>
          </c:dPt>
          <c:dLbls>
            <c:dLbl>
              <c:idx val="0"/>
              <c:layout>
                <c:manualLayout>
                  <c:x val="-5.0925337632079971E-17"/>
                  <c:y val="-5.5555555555555643E-2"/>
                </c:manualLayout>
              </c:layout>
              <c:tx>
                <c:rich>
                  <a:bodyPr/>
                  <a:lstStyle/>
                  <a:p>
                    <a:r>
                      <a:rPr lang="en-US">
                        <a:solidFill>
                          <a:schemeClr val="bg1"/>
                        </a:solidFill>
                      </a:rPr>
                      <a:t>1</a:t>
                    </a:r>
                    <a:fld id="{4B065885-C1BD-4016-9E5B-48F403D0EBBD}" type="VALUE">
                      <a:rPr lang="en-US">
                        <a:solidFill>
                          <a:schemeClr val="bg1"/>
                        </a:solidFill>
                      </a:rPr>
                      <a:pPr/>
                      <a:t>[VALUE]</a:t>
                    </a:fld>
                    <a:endParaRPr lang="en-US">
                      <a:solidFill>
                        <a:schemeClr val="bg1"/>
                      </a:solidFill>
                    </a:endParaRP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6C2-4CFA-B1E6-9129152E38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на'!$B$4:$B$5</c:f>
              <c:numCache>
                <c:formatCode>General</c:formatCode>
                <c:ptCount val="1"/>
                <c:pt idx="0">
                  <c:v>0</c:v>
                </c:pt>
              </c:numCache>
            </c:numRef>
          </c:val>
          <c:extLst>
            <c:ext xmlns:c16="http://schemas.microsoft.com/office/drawing/2014/chart" uri="{C3380CC4-5D6E-409C-BE32-E72D297353CC}">
              <c16:uniqueId val="{00000001-B6C2-4CFA-B1E6-9129152E3808}"/>
            </c:ext>
          </c:extLst>
        </c:ser>
        <c:ser>
          <c:idx val="1"/>
          <c:order val="1"/>
          <c:tx>
            <c:strRef>
              <c:f>'2023 оны шийдвэр на'!$C$3</c:f>
              <c:strCache>
                <c:ptCount val="1"/>
                <c:pt idx="0">
                  <c:v>Албан шаардлага</c:v>
                </c:pt>
              </c:strCache>
            </c:strRef>
          </c:tx>
          <c:spPr>
            <a:solidFill>
              <a:srgbClr val="FFCD00"/>
            </a:solidFill>
            <a:ln>
              <a:noFill/>
            </a:ln>
            <a:effectLst/>
            <a:sp3d/>
          </c:spPr>
          <c:invertIfNegative val="0"/>
          <c:dPt>
            <c:idx val="0"/>
            <c:invertIfNegative val="0"/>
            <c:bubble3D val="0"/>
            <c:spPr>
              <a:solidFill>
                <a:srgbClr val="FFCD00"/>
              </a:solidFill>
              <a:ln>
                <a:noFill/>
              </a:ln>
              <a:effectLst/>
              <a:sp3d/>
            </c:spPr>
            <c:extLst>
              <c:ext xmlns:c16="http://schemas.microsoft.com/office/drawing/2014/chart" uri="{C3380CC4-5D6E-409C-BE32-E72D297353CC}">
                <c16:uniqueId val="{00000002-B6C2-4CFA-B1E6-9129152E3808}"/>
              </c:ext>
            </c:extLst>
          </c:dPt>
          <c:dLbls>
            <c:dLbl>
              <c:idx val="0"/>
              <c:layout>
                <c:manualLayout>
                  <c:x val="2.9626848245392856E-2"/>
                  <c:y val="7.9999944007038318E-2"/>
                </c:manualLayout>
              </c:layout>
              <c:showLegendKey val="0"/>
              <c:showVal val="1"/>
              <c:showCatName val="0"/>
              <c:showSerName val="0"/>
              <c:showPercent val="0"/>
              <c:showBubbleSize val="0"/>
              <c:extLst>
                <c:ext xmlns:c15="http://schemas.microsoft.com/office/drawing/2012/chart" uri="{CE6537A1-D6FC-4f65-9D91-7224C49458BB}">
                  <c15:layout>
                    <c:manualLayout>
                      <c:w val="0.28398576512455515"/>
                      <c:h val="0.31960012626412859"/>
                    </c:manualLayout>
                  </c15:layout>
                </c:ext>
                <c:ext xmlns:c16="http://schemas.microsoft.com/office/drawing/2014/chart" uri="{C3380CC4-5D6E-409C-BE32-E72D297353CC}">
                  <c16:uniqueId val="{00000002-B6C2-4CFA-B1E6-9129152E380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на'!$C$4:$C$5</c:f>
              <c:numCache>
                <c:formatCode>_(* #,##0.0_);_(* \(#,##0.0\);_(* "-"??_);_(@_)</c:formatCode>
                <c:ptCount val="1"/>
                <c:pt idx="0">
                  <c:v>1479900</c:v>
                </c:pt>
              </c:numCache>
            </c:numRef>
          </c:val>
          <c:extLst>
            <c:ext xmlns:c16="http://schemas.microsoft.com/office/drawing/2014/chart" uri="{C3380CC4-5D6E-409C-BE32-E72D297353CC}">
              <c16:uniqueId val="{00000003-B6C2-4CFA-B1E6-9129152E3808}"/>
            </c:ext>
          </c:extLst>
        </c:ser>
        <c:ser>
          <c:idx val="2"/>
          <c:order val="2"/>
          <c:tx>
            <c:strRef>
              <c:f>'2023 оны шийдвэр на'!$D$3</c:f>
              <c:strCache>
                <c:ptCount val="1"/>
                <c:pt idx="0">
                  <c:v>Төлбөрийн акт</c:v>
                </c:pt>
              </c:strCache>
            </c:strRef>
          </c:tx>
          <c:spPr>
            <a:solidFill>
              <a:schemeClr val="accent3"/>
            </a:solidFill>
            <a:ln>
              <a:noFill/>
            </a:ln>
            <a:effectLst/>
            <a:sp3d/>
          </c:spPr>
          <c:invertIfNegative val="0"/>
          <c:dPt>
            <c:idx val="0"/>
            <c:invertIfNegative val="0"/>
            <c:bubble3D val="0"/>
            <c:spPr>
              <a:solidFill>
                <a:schemeClr val="accent3"/>
              </a:solidFill>
              <a:ln>
                <a:noFill/>
              </a:ln>
              <a:effectLst/>
              <a:sp3d/>
            </c:spPr>
            <c:extLst>
              <c:ext xmlns:c16="http://schemas.microsoft.com/office/drawing/2014/chart" uri="{C3380CC4-5D6E-409C-BE32-E72D297353CC}">
                <c16:uniqueId val="{00000004-B6C2-4CFA-B1E6-9129152E3808}"/>
              </c:ext>
            </c:extLst>
          </c:dPt>
          <c:dLbls>
            <c:dLbl>
              <c:idx val="0"/>
              <c:layout>
                <c:manualLayout>
                  <c:x val="-0.12463399370452359"/>
                  <c:y val="-0.11388898415469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C2-4CFA-B1E6-9129152E380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 оны шийдвэр на'!$A$4:$A$5</c:f>
              <c:strCache>
                <c:ptCount val="1"/>
                <c:pt idx="0">
                  <c:v>Байгалийн нөөц ашигласны төлбөрийн тухай хуулийн хэрэгжилт</c:v>
                </c:pt>
              </c:strCache>
            </c:strRef>
          </c:cat>
          <c:val>
            <c:numRef>
              <c:f>'2023 оны шийдвэр на'!$D$4:$D$5</c:f>
              <c:numCache>
                <c:formatCode>_(* #,##0.0_);_(* \(#,##0.0\);_(* "-"??_);_(@_)</c:formatCode>
                <c:ptCount val="1"/>
                <c:pt idx="0">
                  <c:v>11100</c:v>
                </c:pt>
              </c:numCache>
            </c:numRef>
          </c:val>
          <c:extLst>
            <c:ext xmlns:c16="http://schemas.microsoft.com/office/drawing/2014/chart" uri="{C3380CC4-5D6E-409C-BE32-E72D297353CC}">
              <c16:uniqueId val="{00000005-B6C2-4CFA-B1E6-9129152E3808}"/>
            </c:ext>
          </c:extLst>
        </c:ser>
        <c:dLbls>
          <c:showLegendKey val="0"/>
          <c:showVal val="0"/>
          <c:showCatName val="0"/>
          <c:showSerName val="0"/>
          <c:showPercent val="0"/>
          <c:showBubbleSize val="0"/>
        </c:dLbls>
        <c:gapWidth val="150"/>
        <c:shape val="box"/>
        <c:axId val="959039192"/>
        <c:axId val="959037032"/>
        <c:axId val="1130216280"/>
      </c:bar3DChart>
      <c:dateAx>
        <c:axId val="959039192"/>
        <c:scaling>
          <c:orientation val="maxMin"/>
        </c:scaling>
        <c:delete val="0"/>
        <c:axPos val="b"/>
        <c:numFmt formatCode="General" sourceLinked="1"/>
        <c:majorTickMark val="none"/>
        <c:minorTickMark val="none"/>
        <c:tickLblPos val="high"/>
        <c:spPr>
          <a:noFill/>
          <a:ln>
            <a:solidFill>
              <a:srgbClr val="003296"/>
            </a:solidFill>
          </a:ln>
          <a:effectLst/>
        </c:spPr>
        <c:txPr>
          <a:bodyPr rot="0" spcFirstLastPara="1" vertOverflow="ellipsis" wrap="square" anchor="ctr" anchorCtr="0"/>
          <a:lstStyle/>
          <a:p>
            <a:pPr>
              <a:defRPr sz="900" b="0" i="0" u="none" strike="noStrike" kern="1200" baseline="0">
                <a:solidFill>
                  <a:schemeClr val="bg1"/>
                </a:solidFill>
                <a:latin typeface="+mn-lt"/>
                <a:ea typeface="+mn-ea"/>
                <a:cs typeface="+mn-cs"/>
              </a:defRPr>
            </a:pPr>
            <a:endParaRPr lang="en-US"/>
          </a:p>
        </c:txPr>
        <c:crossAx val="959037032"/>
        <c:crosses val="autoZero"/>
        <c:auto val="0"/>
        <c:lblOffset val="100"/>
        <c:baseTimeUnit val="days"/>
      </c:dateAx>
      <c:valAx>
        <c:axId val="959037032"/>
        <c:scaling>
          <c:orientation val="minMax"/>
        </c:scaling>
        <c:delete val="1"/>
        <c:axPos val="r"/>
        <c:numFmt formatCode="General" sourceLinked="1"/>
        <c:majorTickMark val="none"/>
        <c:minorTickMark val="none"/>
        <c:tickLblPos val="nextTo"/>
        <c:crossAx val="959039192"/>
        <c:crosses val="autoZero"/>
        <c:crossBetween val="between"/>
      </c:valAx>
      <c:serAx>
        <c:axId val="113021628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en-US"/>
          </a:p>
        </c:txPr>
        <c:crossAx val="95903703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0630.xlsx]2022 үлд на!PivotTable4</c:name>
    <c:fmtId val="1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layout>
            <c:manualLayout>
              <c:x val="3.5650623885918005E-2"/>
              <c:y val="3.5468514245219374E-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3857425575813721"/>
                  <c:h val="0.32391904382560555"/>
                </c:manualLayout>
              </c15:layout>
            </c:ext>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8164874551971317"/>
                  <c:h val="0.25797314465975407"/>
                </c:manualLayout>
              </c15:layout>
            </c:ext>
          </c:extLst>
        </c:dLbl>
      </c:pivotFmt>
    </c:pivotFmts>
    <c:plotArea>
      <c:layout/>
      <c:barChart>
        <c:barDir val="bar"/>
        <c:grouping val="stacked"/>
        <c:varyColors val="0"/>
        <c:ser>
          <c:idx val="0"/>
          <c:order val="0"/>
          <c:tx>
            <c:strRef>
              <c:f>'2022 үлд на'!$B$3</c:f>
              <c:strCache>
                <c:ptCount val="1"/>
                <c:pt idx="0">
                  <c:v>Total</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939E-43FC-9D8F-726199072F48}"/>
              </c:ext>
            </c:extLst>
          </c:dPt>
          <c:dLbls>
            <c:dLbl>
              <c:idx val="0"/>
              <c:showLegendKey val="0"/>
              <c:showVal val="1"/>
              <c:showCatName val="0"/>
              <c:showSerName val="0"/>
              <c:showPercent val="0"/>
              <c:showBubbleSize val="0"/>
              <c:extLst>
                <c:ext xmlns:c15="http://schemas.microsoft.com/office/drawing/2012/chart" uri="{CE6537A1-D6FC-4f65-9D91-7224C49458BB}">
                  <c15:layout>
                    <c:manualLayout>
                      <c:w val="0.38164874551971317"/>
                      <c:h val="0.25797314465975407"/>
                    </c:manualLayout>
                  </c15:layout>
                </c:ext>
                <c:ext xmlns:c16="http://schemas.microsoft.com/office/drawing/2014/chart" uri="{C3380CC4-5D6E-409C-BE32-E72D297353CC}">
                  <c16:uniqueId val="{00000001-939E-43FC-9D8F-726199072F4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'2022 үлд на'!$A$4:$A$5</c:f>
              <c:strCache>
                <c:ptCount val="1"/>
                <c:pt idx="0">
                  <c:v>Байгалийн нөөц ашигласны төлбөрийн тухай хуулийн хэрэгжилт</c:v>
                </c:pt>
              </c:strCache>
            </c:strRef>
          </c:cat>
          <c:val>
            <c:numRef>
              <c:f>'2022 үлд на'!$B$4:$B$5</c:f>
              <c:numCache>
                <c:formatCode>_(* #,##0.0_);_(* \(#,##0.0\);_(* "-"??_);_(@_)</c:formatCode>
                <c:ptCount val="1"/>
                <c:pt idx="0">
                  <c:v>1491000</c:v>
                </c:pt>
              </c:numCache>
            </c:numRef>
          </c:val>
          <c:extLst>
            <c:ext xmlns:c16="http://schemas.microsoft.com/office/drawing/2014/chart" uri="{C3380CC4-5D6E-409C-BE32-E72D297353CC}">
              <c16:uniqueId val="{00000000-939E-43FC-9D8F-726199072F48}"/>
            </c:ext>
          </c:extLst>
        </c:ser>
        <c:dLbls>
          <c:showLegendKey val="0"/>
          <c:showVal val="0"/>
          <c:showCatName val="0"/>
          <c:showSerName val="0"/>
          <c:showPercent val="0"/>
          <c:showBubbleSize val="0"/>
        </c:dLbls>
        <c:gapWidth val="150"/>
        <c:overlap val="100"/>
        <c:axId val="850007424"/>
        <c:axId val="850005264"/>
      </c:barChart>
      <c:catAx>
        <c:axId val="850007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en-US"/>
          </a:p>
        </c:txPr>
        <c:crossAx val="850005264"/>
        <c:crosses val="autoZero"/>
        <c:auto val="1"/>
        <c:lblAlgn val="ctr"/>
        <c:lblOffset val="100"/>
        <c:noMultiLvlLbl val="0"/>
      </c:catAx>
      <c:valAx>
        <c:axId val="850005264"/>
        <c:scaling>
          <c:orientation val="minMax"/>
        </c:scaling>
        <c:delete val="1"/>
        <c:axPos val="b"/>
        <c:numFmt formatCode="_(* #,##0.0_);_(* \(#,##0.0\);_(* &quot;-&quot;??_);_(@_)" sourceLinked="1"/>
        <c:majorTickMark val="none"/>
        <c:minorTickMark val="none"/>
        <c:tickLblPos val="nextTo"/>
        <c:crossAx val="85000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0630.xlsx]АШ биелэлт!PivotTable4</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'АШ биелэлт'!$B$3</c:f>
              <c:strCache>
                <c:ptCount val="1"/>
                <c:pt idx="0">
                  <c:v>Sum of 9</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биелэлт'!$A$4:$A$9</c:f>
              <c:strCache>
                <c:ptCount val="5"/>
                <c:pt idx="0">
                  <c:v>Баянбулаг сум</c:v>
                </c:pt>
                <c:pt idx="1">
                  <c:v>Баянцагаан сум</c:v>
                </c:pt>
                <c:pt idx="2">
                  <c:v>Боловсролын салбар</c:v>
                </c:pt>
                <c:pt idx="3">
                  <c:v>Бусад ТЕЗ-ийн харьяа</c:v>
                </c:pt>
                <c:pt idx="4">
                  <c:v>Соёлын салбар</c:v>
                </c:pt>
              </c:strCache>
            </c:strRef>
          </c:cat>
          <c:val>
            <c:numRef>
              <c:f>'АШ биелэлт'!$B$4:$B$9</c:f>
              <c:numCache>
                <c:formatCode>General</c:formatCode>
                <c:ptCount val="5"/>
                <c:pt idx="0">
                  <c:v>1</c:v>
                </c:pt>
                <c:pt idx="1">
                  <c:v>2</c:v>
                </c:pt>
                <c:pt idx="2">
                  <c:v>9</c:v>
                </c:pt>
                <c:pt idx="3">
                  <c:v>6</c:v>
                </c:pt>
                <c:pt idx="4">
                  <c:v>3</c:v>
                </c:pt>
              </c:numCache>
            </c:numRef>
          </c:val>
          <c:extLst>
            <c:ext xmlns:c16="http://schemas.microsoft.com/office/drawing/2014/chart" uri="{C3380CC4-5D6E-409C-BE32-E72D297353CC}">
              <c16:uniqueId val="{00000000-EDDD-4DB0-BB4F-7C4FF91A6701}"/>
            </c:ext>
          </c:extLst>
        </c:ser>
        <c:ser>
          <c:idx val="1"/>
          <c:order val="1"/>
          <c:tx>
            <c:strRef>
              <c:f>'АШ биелэлт'!$C$3</c:f>
              <c:strCache>
                <c:ptCount val="1"/>
                <c:pt idx="0">
                  <c:v>Sum of 11</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 биелэлт'!$A$4:$A$9</c:f>
              <c:strCache>
                <c:ptCount val="5"/>
                <c:pt idx="0">
                  <c:v>Баянбулаг сум</c:v>
                </c:pt>
                <c:pt idx="1">
                  <c:v>Баянцагаан сум</c:v>
                </c:pt>
                <c:pt idx="2">
                  <c:v>Боловсролын салбар</c:v>
                </c:pt>
                <c:pt idx="3">
                  <c:v>Бусад ТЕЗ-ийн харьяа</c:v>
                </c:pt>
                <c:pt idx="4">
                  <c:v>Соёлын салбар</c:v>
                </c:pt>
              </c:strCache>
            </c:strRef>
          </c:cat>
          <c:val>
            <c:numRef>
              <c:f>'АШ биелэлт'!$C$4:$C$9</c:f>
              <c:numCache>
                <c:formatCode>General</c:formatCode>
                <c:ptCount val="5"/>
                <c:pt idx="0">
                  <c:v>0</c:v>
                </c:pt>
                <c:pt idx="1">
                  <c:v>0</c:v>
                </c:pt>
                <c:pt idx="2">
                  <c:v>3</c:v>
                </c:pt>
                <c:pt idx="3">
                  <c:v>0</c:v>
                </c:pt>
                <c:pt idx="4">
                  <c:v>1</c:v>
                </c:pt>
              </c:numCache>
            </c:numRef>
          </c:val>
          <c:extLst>
            <c:ext xmlns:c16="http://schemas.microsoft.com/office/drawing/2014/chart" uri="{C3380CC4-5D6E-409C-BE32-E72D297353CC}">
              <c16:uniqueId val="{00000001-EDDD-4DB0-BB4F-7C4FF91A6701}"/>
            </c:ext>
          </c:extLst>
        </c:ser>
        <c:dLbls>
          <c:showLegendKey val="0"/>
          <c:showVal val="1"/>
          <c:showCatName val="0"/>
          <c:showSerName val="0"/>
          <c:showPercent val="0"/>
          <c:showBubbleSize val="0"/>
        </c:dLbls>
        <c:gapWidth val="46"/>
        <c:shape val="box"/>
        <c:axId val="854574152"/>
        <c:axId val="854574512"/>
        <c:axId val="0"/>
      </c:bar3DChart>
      <c:catAx>
        <c:axId val="854574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574512"/>
        <c:crosses val="autoZero"/>
        <c:auto val="1"/>
        <c:lblAlgn val="ctr"/>
        <c:lblOffset val="100"/>
        <c:noMultiLvlLbl val="0"/>
      </c:catAx>
      <c:valAx>
        <c:axId val="854574512"/>
        <c:scaling>
          <c:orientation val="minMax"/>
        </c:scaling>
        <c:delete val="1"/>
        <c:axPos val="l"/>
        <c:numFmt formatCode="General" sourceLinked="1"/>
        <c:majorTickMark val="none"/>
        <c:minorTickMark val="none"/>
        <c:tickLblPos val="nextTo"/>
        <c:crossAx val="85457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0630.xlsx]зөвлөмж биелэлт!PivotTable5</c:name>
    <c:fmtId val="2"/>
  </c:pivotSource>
  <c:chart>
    <c:autoTitleDeleted val="1"/>
    <c:pivotFmts>
      <c:pivotFmt>
        <c:idx val="0"/>
        <c:spPr>
          <a:solidFill>
            <a:schemeClr val="accent1"/>
          </a:solidFill>
          <a:ln>
            <a:noFill/>
          </a:ln>
          <a:effectLst/>
          <a:sp3d/>
        </c:spPr>
        <c:marker>
          <c:symbol val="none"/>
        </c:marker>
        <c:dLbl>
          <c:idx val="0"/>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
        <c:idx val="2"/>
      </c:pivotFmt>
      <c:pivotFmt>
        <c:idx val="3"/>
        <c:spPr>
          <a:solidFill>
            <a:schemeClr val="accent2"/>
          </a:solidFill>
          <a:ln>
            <a:noFill/>
          </a:ln>
          <a:effectLst/>
          <a:sp3d/>
        </c:spPr>
        <c:dLbl>
          <c:idx val="0"/>
          <c:layout>
            <c:manualLayout>
              <c:x val="2.2222331583551955E-2"/>
              <c:y val="2.585119568387285E-3"/>
            </c:manualLayout>
          </c:layout>
          <c:spPr>
            <a:noFill/>
            <a:ln>
              <a:noFill/>
            </a:ln>
            <a:effectLst/>
          </c:spPr>
          <c:txPr>
            <a:bodyPr rot="0" spcFirstLastPara="1" vertOverflow="ellipsis" vert="horz" wrap="square" lIns="0" tIns="0" rIns="0" bIns="108000" numCol="1" spcCol="72000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5.5277777777777773E-2"/>
                  <c:h val="5.6458515602216382E-2"/>
                </c:manualLayout>
              </c15:layout>
            </c:ext>
          </c:extLst>
        </c:dLbl>
      </c:pivotFmt>
      <c:pivotFmt>
        <c:idx val="4"/>
        <c:spPr>
          <a:solidFill>
            <a:schemeClr val="accent2"/>
          </a:solidFill>
          <a:ln>
            <a:noFill/>
          </a:ln>
          <a:effectLst/>
          <a:sp3d/>
        </c:spPr>
        <c:dLbl>
          <c:idx val="0"/>
          <c:layout>
            <c:manualLayout>
              <c:x val="2.777777777777676E-3"/>
              <c:y val="-3.7037037037037125E-2"/>
            </c:manualLayout>
          </c:layout>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779989613681388E-2"/>
          <c:y val="0.24332895888013997"/>
          <c:w val="0.93844002077263722"/>
          <c:h val="0.32624161563137943"/>
        </c:manualLayout>
      </c:layout>
      <c:bar3DChart>
        <c:barDir val="col"/>
        <c:grouping val="clustered"/>
        <c:varyColors val="0"/>
        <c:ser>
          <c:idx val="0"/>
          <c:order val="0"/>
          <c:tx>
            <c:strRef>
              <c:f>'зөвлөмж биелэлт'!$B$3</c:f>
              <c:strCache>
                <c:ptCount val="1"/>
                <c:pt idx="0">
                  <c:v>Sum of 19</c:v>
                </c:pt>
              </c:strCache>
            </c:strRef>
          </c:tx>
          <c:spPr>
            <a:solidFill>
              <a:schemeClr val="accent1"/>
            </a:solidFill>
            <a:ln>
              <a:noFill/>
            </a:ln>
            <a:effectLst/>
            <a:sp3d/>
          </c:spPr>
          <c:invertIfNegative val="0"/>
          <c:dPt>
            <c:idx val="10"/>
            <c:invertIfNegative val="0"/>
            <c:bubble3D val="0"/>
            <c:extLst>
              <c:ext xmlns:c16="http://schemas.microsoft.com/office/drawing/2014/chart" uri="{C3380CC4-5D6E-409C-BE32-E72D297353CC}">
                <c16:uniqueId val="{00000003-A6B7-40B2-9BA3-6B3C17E52661}"/>
              </c:ext>
            </c:extLst>
          </c:dPt>
          <c:dLbls>
            <c:spPr>
              <a:noFill/>
              <a:ln>
                <a:noFill/>
              </a:ln>
              <a:effectLst>
                <a:glow rad="127000">
                  <a:schemeClr val="accent1">
                    <a:alpha val="99000"/>
                  </a:schemeClr>
                </a:glow>
              </a:effectLst>
            </c:spPr>
            <c:txPr>
              <a:bodyPr rot="0" spcFirstLastPara="1" vertOverflow="ellipsis" vert="horz" wrap="square" lIns="0" tIns="144000" rIns="0" bIns="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'зөвлөмж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'зөвлөмж биелэлт'!$B$4:$B$11</c:f>
              <c:numCache>
                <c:formatCode>General</c:formatCode>
                <c:ptCount val="7"/>
                <c:pt idx="0">
                  <c:v>9</c:v>
                </c:pt>
                <c:pt idx="1">
                  <c:v>6</c:v>
                </c:pt>
                <c:pt idx="2">
                  <c:v>8</c:v>
                </c:pt>
                <c:pt idx="3">
                  <c:v>12</c:v>
                </c:pt>
                <c:pt idx="4">
                  <c:v>1</c:v>
                </c:pt>
                <c:pt idx="5">
                  <c:v>8</c:v>
                </c:pt>
                <c:pt idx="6">
                  <c:v>3</c:v>
                </c:pt>
              </c:numCache>
            </c:numRef>
          </c:val>
          <c:extLst>
            <c:ext xmlns:c16="http://schemas.microsoft.com/office/drawing/2014/chart" uri="{C3380CC4-5D6E-409C-BE32-E72D297353CC}">
              <c16:uniqueId val="{00000000-A6B7-40B2-9BA3-6B3C17E52661}"/>
            </c:ext>
          </c:extLst>
        </c:ser>
        <c:ser>
          <c:idx val="1"/>
          <c:order val="1"/>
          <c:tx>
            <c:strRef>
              <c:f>'зөвлөмж биелэлт'!$C$3</c:f>
              <c:strCache>
                <c:ptCount val="1"/>
                <c:pt idx="0">
                  <c:v>Sum of 21</c:v>
                </c:pt>
              </c:strCache>
            </c:strRef>
          </c:tx>
          <c:spPr>
            <a:solidFill>
              <a:schemeClr val="accent2"/>
            </a:solidFill>
            <a:ln>
              <a:noFill/>
            </a:ln>
            <a:effectLst/>
            <a:sp3d/>
          </c:spPr>
          <c:invertIfNegative val="0"/>
          <c:dPt>
            <c:idx val="15"/>
            <c:invertIfNegative val="0"/>
            <c:bubble3D val="0"/>
            <c:extLst>
              <c:ext xmlns:c16="http://schemas.microsoft.com/office/drawing/2014/chart" uri="{C3380CC4-5D6E-409C-BE32-E72D297353CC}">
                <c16:uniqueId val="{00000005-A6B7-40B2-9BA3-6B3C17E52661}"/>
              </c:ext>
            </c:extLst>
          </c:dPt>
          <c:dPt>
            <c:idx val="22"/>
            <c:invertIfNegative val="0"/>
            <c:bubble3D val="0"/>
            <c:extLst>
              <c:ext xmlns:c16="http://schemas.microsoft.com/office/drawing/2014/chart" uri="{C3380CC4-5D6E-409C-BE32-E72D297353CC}">
                <c16:uniqueId val="{00000004-A6B7-40B2-9BA3-6B3C17E52661}"/>
              </c:ext>
            </c:extLst>
          </c:dPt>
          <c:dLbls>
            <c:spPr>
              <a:noFill/>
              <a:ln>
                <a:noFill/>
              </a:ln>
              <a:effectLst/>
            </c:spPr>
            <c:txPr>
              <a:bodyPr rot="0" spcFirstLastPara="1" vertOverflow="ellipsis" vert="horz" wrap="square" lIns="0" tIns="0" rIns="0" bIns="108000" numCol="2"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'зөвлөмж биелэлт'!$A$4:$A$11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'зөвлөмж биелэлт'!$C$4:$C$11</c:f>
              <c:numCache>
                <c:formatCode>General</c:formatCode>
                <c:ptCount val="7"/>
                <c:pt idx="0">
                  <c:v>3</c:v>
                </c:pt>
                <c:pt idx="2">
                  <c:v>7</c:v>
                </c:pt>
                <c:pt idx="3">
                  <c:v>7</c:v>
                </c:pt>
                <c:pt idx="5">
                  <c:v>5</c:v>
                </c:pt>
                <c:pt idx="6">
                  <c:v>3</c:v>
                </c:pt>
              </c:numCache>
            </c:numRef>
          </c:val>
          <c:extLst>
            <c:ext xmlns:c16="http://schemas.microsoft.com/office/drawing/2014/chart" uri="{C3380CC4-5D6E-409C-BE32-E72D297353CC}">
              <c16:uniqueId val="{00000001-A6B7-40B2-9BA3-6B3C17E52661}"/>
            </c:ext>
          </c:extLst>
        </c:ser>
        <c:dLbls>
          <c:showLegendKey val="0"/>
          <c:showVal val="1"/>
          <c:showCatName val="0"/>
          <c:showSerName val="0"/>
          <c:showPercent val="0"/>
          <c:showBubbleSize val="0"/>
        </c:dLbls>
        <c:gapWidth val="40"/>
        <c:gapDepth val="295"/>
        <c:shape val="box"/>
        <c:axId val="758448552"/>
        <c:axId val="758449272"/>
        <c:axId val="0"/>
      </c:bar3DChart>
      <c:catAx>
        <c:axId val="758448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449272"/>
        <c:crosses val="autoZero"/>
        <c:auto val="1"/>
        <c:lblAlgn val="ctr"/>
        <c:lblOffset val="100"/>
        <c:noMultiLvlLbl val="0"/>
      </c:catAx>
      <c:valAx>
        <c:axId val="758449272"/>
        <c:scaling>
          <c:orientation val="minMax"/>
        </c:scaling>
        <c:delete val="1"/>
        <c:axPos val="l"/>
        <c:numFmt formatCode="General" sourceLinked="1"/>
        <c:majorTickMark val="out"/>
        <c:minorTickMark val="none"/>
        <c:tickLblPos val="nextTo"/>
        <c:crossAx val="758448552"/>
        <c:crosses val="autoZero"/>
        <c:crossBetween val="between"/>
      </c:valAx>
      <c:spPr>
        <a:noFill/>
        <a:ln cap="flat">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0630.xlsx]зөвлөмж үлдэгдэл!PivotTable6</c:name>
    <c:fmtId val="15"/>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'зөвлөмж үлдэгдэл'!$B$3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 үлдэгдэл'!$A$4:$A$15</c:f>
              <c:strCache>
                <c:ptCount val="11"/>
                <c:pt idx="0">
                  <c:v>Баянбулаг сумын Засаг дарга</c:v>
                </c:pt>
                <c:pt idx="1">
                  <c:v>Баянбулаг сумын Засаг даргын тамгын газар</c:v>
                </c:pt>
                <c:pt idx="2">
                  <c:v>Баянбулаг сумын Соёлын төв</c:v>
                </c:pt>
                <c:pt idx="3">
                  <c:v>Баянхонгор аймгийн Баянцагаан сумын Орон нутгийн хөгжлийн сан</c:v>
                </c:pt>
                <c:pt idx="4">
                  <c:v>Баянхонгор аймгийн Хөгжимт драмын театр</c:v>
                </c:pt>
                <c:pt idx="5">
                  <c:v>Баянцагаан сумын Ерөнхий боловсролын сургууль</c:v>
                </c:pt>
                <c:pt idx="6">
                  <c:v>Баянцагаан сумын Засаг дарга</c:v>
                </c:pt>
                <c:pt idx="7">
                  <c:v>Баянцагаан сумын Иргэдийн төлөөлөгчдийн хурал</c:v>
                </c:pt>
                <c:pt idx="8">
                  <c:v>Баянцагаан сумын Соёлын төв</c:v>
                </c:pt>
                <c:pt idx="9">
                  <c:v>Бөөнцагаан Орог нуурын сав газрын захиргаа</c:v>
                </c:pt>
                <c:pt idx="10">
                  <c:v>Гурванбулаг сумын ИТХ</c:v>
                </c:pt>
              </c:strCache>
            </c:strRef>
          </c:cat>
          <c:val>
            <c:numRef>
              <c:f>'зөвлөмж үлдэгдэл'!$B$4:$B$15</c:f>
              <c:numCache>
                <c:formatCode>General</c:formatCode>
                <c:ptCount val="11"/>
                <c:pt idx="0">
                  <c:v>5</c:v>
                </c:pt>
                <c:pt idx="1">
                  <c:v>1</c:v>
                </c:pt>
                <c:pt idx="2">
                  <c:v>1</c:v>
                </c:pt>
                <c:pt idx="3">
                  <c:v>1</c:v>
                </c:pt>
                <c:pt idx="4">
                  <c:v>2</c:v>
                </c:pt>
                <c:pt idx="5">
                  <c:v>1</c:v>
                </c:pt>
                <c:pt idx="6">
                  <c:v>3</c:v>
                </c:pt>
                <c:pt idx="7">
                  <c:v>2</c:v>
                </c:pt>
                <c:pt idx="8">
                  <c:v>2</c:v>
                </c:pt>
                <c:pt idx="9">
                  <c:v>3</c:v>
                </c:pt>
                <c:pt idx="10">
                  <c:v>1</c:v>
                </c:pt>
              </c:numCache>
            </c:numRef>
          </c:val>
          <c:extLst>
            <c:ext xmlns:c16="http://schemas.microsoft.com/office/drawing/2014/chart" uri="{C3380CC4-5D6E-409C-BE32-E72D297353CC}">
              <c16:uniqueId val="{00000000-7086-43FD-BCDC-1F85F29AD0DD}"/>
            </c:ext>
          </c:extLst>
        </c:ser>
        <c:dLbls>
          <c:showLegendKey val="0"/>
          <c:showVal val="0"/>
          <c:showCatName val="0"/>
          <c:showSerName val="0"/>
          <c:showPercent val="0"/>
          <c:showBubbleSize val="0"/>
        </c:dLbls>
        <c:gapWidth val="39"/>
        <c:shape val="box"/>
        <c:axId val="598653112"/>
        <c:axId val="598653472"/>
        <c:axId val="0"/>
      </c:bar3DChart>
      <c:catAx>
        <c:axId val="598653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653472"/>
        <c:crosses val="autoZero"/>
        <c:auto val="1"/>
        <c:lblAlgn val="ctr"/>
        <c:lblOffset val="100"/>
        <c:noMultiLvlLbl val="0"/>
      </c:catAx>
      <c:valAx>
        <c:axId val="598653472"/>
        <c:scaling>
          <c:orientation val="minMax"/>
        </c:scaling>
        <c:delete val="1"/>
        <c:axPos val="l"/>
        <c:numFmt formatCode="General" sourceLinked="1"/>
        <c:majorTickMark val="none"/>
        <c:minorTickMark val="none"/>
        <c:tickLblPos val="nextTo"/>
        <c:crossAx val="598653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0630.xlsx]Хариуцлага!PivotTable7</c:name>
    <c:fmtId val="1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Хариуцлага!$B$3</c:f>
              <c:strCache>
                <c:ptCount val="1"/>
                <c:pt idx="0">
                  <c:v>Sum of 25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Хариуцлага!$A$4:$A$5</c:f>
              <c:strCache>
                <c:ptCount val="1"/>
                <c:pt idx="0">
                  <c:v>Баянбулаг сумын Засаг дарга</c:v>
                </c:pt>
              </c:strCache>
            </c:strRef>
          </c:cat>
          <c:val>
            <c:numRef>
              <c:f>Хариуцлага!$B$4:$B$5</c:f>
              <c:numCache>
                <c:formatCode>General</c:formatCode>
                <c:ptCount val="1"/>
                <c:pt idx="0">
                  <c:v>1</c:v>
                </c:pt>
              </c:numCache>
            </c:numRef>
          </c:val>
          <c:extLst>
            <c:ext xmlns:c16="http://schemas.microsoft.com/office/drawing/2014/chart" uri="{C3380CC4-5D6E-409C-BE32-E72D297353CC}">
              <c16:uniqueId val="{00000000-E21D-4572-85DA-2BE9BCBA8821}"/>
            </c:ext>
          </c:extLst>
        </c:ser>
        <c:ser>
          <c:idx val="1"/>
          <c:order val="1"/>
          <c:tx>
            <c:strRef>
              <c:f>Хариуцлага!$C$3</c:f>
              <c:strCache>
                <c:ptCount val="1"/>
                <c:pt idx="0">
                  <c:v>Sum of 27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Хариуцлага!$A$4:$A$5</c:f>
              <c:strCache>
                <c:ptCount val="1"/>
                <c:pt idx="0">
                  <c:v>Баянбулаг сумын Засаг дарга</c:v>
                </c:pt>
              </c:strCache>
            </c:strRef>
          </c:cat>
          <c:val>
            <c:numRef>
              <c:f>Хариуцлага!$C$4:$C$5</c:f>
              <c:numCache>
                <c:formatCode>General</c:formatCode>
                <c:ptCount val="1"/>
              </c:numCache>
            </c:numRef>
          </c:val>
          <c:extLst>
            <c:ext xmlns:c16="http://schemas.microsoft.com/office/drawing/2014/chart" uri="{C3380CC4-5D6E-409C-BE32-E72D297353CC}">
              <c16:uniqueId val="{00000001-E21D-4572-85DA-2BE9BCBA8821}"/>
            </c:ext>
          </c:extLst>
        </c:ser>
        <c:dLbls>
          <c:dLblPos val="outEnd"/>
          <c:showLegendKey val="0"/>
          <c:showVal val="1"/>
          <c:showCatName val="0"/>
          <c:showSerName val="0"/>
          <c:showPercent val="0"/>
          <c:showBubbleSize val="0"/>
        </c:dLbls>
        <c:gapWidth val="67"/>
        <c:overlap val="1"/>
        <c:axId val="854560832"/>
        <c:axId val="854561912"/>
      </c:barChart>
      <c:catAx>
        <c:axId val="85456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561912"/>
        <c:crosses val="autoZero"/>
        <c:auto val="1"/>
        <c:lblAlgn val="ctr"/>
        <c:lblOffset val="100"/>
        <c:noMultiLvlLbl val="0"/>
      </c:catAx>
      <c:valAx>
        <c:axId val="854561912"/>
        <c:scaling>
          <c:orientation val="minMax"/>
        </c:scaling>
        <c:delete val="1"/>
        <c:axPos val="b"/>
        <c:numFmt formatCode="General" sourceLinked="1"/>
        <c:majorTickMark val="none"/>
        <c:minorTickMark val="none"/>
        <c:tickLblPos val="nextTo"/>
        <c:crossAx val="854560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0630.xlsx]нийт зөрчил үлд!PivotTable8</c:name>
    <c:fmtId val="5"/>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'нийт зөрчил үлд'!$B$3</c:f>
              <c:strCache>
                <c:ptCount val="1"/>
                <c:pt idx="0">
                  <c:v>Total</c:v>
                </c:pt>
              </c:strCache>
            </c:strRef>
          </c:tx>
          <c:spPr>
            <a:solidFill>
              <a:schemeClr val="accent1"/>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 үлд'!$A$4:$A$11</c:f>
              <c:strCache>
                <c:ptCount val="7"/>
                <c:pt idx="0">
                  <c:v>Баянбулаг сум</c:v>
                </c:pt>
                <c:pt idx="1">
                  <c:v>Баянцагаан сум</c:v>
                </c:pt>
                <c:pt idx="2">
                  <c:v>Боловсролын салбар</c:v>
                </c:pt>
                <c:pt idx="3">
                  <c:v>Бусад ТЕЗ-ийн харьяа</c:v>
                </c:pt>
                <c:pt idx="4">
                  <c:v>Гурванбулаг сум</c:v>
                </c:pt>
                <c:pt idx="5">
                  <c:v>Соёлын салбар</c:v>
                </c:pt>
                <c:pt idx="6">
                  <c:v>Шинэжинст сум</c:v>
                </c:pt>
              </c:strCache>
            </c:strRef>
          </c:cat>
          <c:val>
            <c:numRef>
              <c:f>'нийт зөрчил үлд'!$B$4:$B$11</c:f>
              <c:numCache>
                <c:formatCode>_(* #,##0.0_);_(* \(#,##0.0\);_(* "-"??_);_(@_)</c:formatCode>
                <c:ptCount val="7"/>
                <c:pt idx="0">
                  <c:v>59633.7</c:v>
                </c:pt>
                <c:pt idx="1">
                  <c:v>372258.45499999996</c:v>
                </c:pt>
                <c:pt idx="2">
                  <c:v>28145.199999999997</c:v>
                </c:pt>
                <c:pt idx="3">
                  <c:v>692922</c:v>
                </c:pt>
                <c:pt idx="4">
                  <c:v>4536.6000000000004</c:v>
                </c:pt>
                <c:pt idx="5">
                  <c:v>28397.5</c:v>
                </c:pt>
                <c:pt idx="6">
                  <c:v>69637.100000000006</c:v>
                </c:pt>
              </c:numCache>
            </c:numRef>
          </c:val>
          <c:extLst>
            <c:ext xmlns:c16="http://schemas.microsoft.com/office/drawing/2014/chart" uri="{C3380CC4-5D6E-409C-BE32-E72D297353CC}">
              <c16:uniqueId val="{00000000-2C92-48C8-9541-DDC26F8AE70D}"/>
            </c:ext>
          </c:extLst>
        </c:ser>
        <c:dLbls>
          <c:showLegendKey val="0"/>
          <c:showVal val="0"/>
          <c:showCatName val="0"/>
          <c:showSerName val="0"/>
          <c:showPercent val="0"/>
          <c:showBubbleSize val="0"/>
        </c:dLbls>
        <c:gapWidth val="40"/>
        <c:shape val="box"/>
        <c:axId val="854573432"/>
        <c:axId val="854570912"/>
        <c:axId val="0"/>
      </c:bar3DChart>
      <c:catAx>
        <c:axId val="854573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570912"/>
        <c:crosses val="autoZero"/>
        <c:auto val="1"/>
        <c:lblAlgn val="ctr"/>
        <c:lblOffset val="100"/>
        <c:noMultiLvlLbl val="0"/>
      </c:catAx>
      <c:valAx>
        <c:axId val="854570912"/>
        <c:scaling>
          <c:orientation val="minMax"/>
        </c:scaling>
        <c:delete val="1"/>
        <c:axPos val="l"/>
        <c:numFmt formatCode="_(* #,##0.0_);_(* \(#,##0.0\);_(* &quot;-&quot;??_);_(@_)" sourceLinked="1"/>
        <c:majorTickMark val="none"/>
        <c:minorTickMark val="none"/>
        <c:tickLblPos val="nextTo"/>
        <c:crossAx val="854573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 0630.xlsx]ажилчдаар!PivotTable9</c:name>
    <c:fmtId val="5"/>
  </c:pivotSource>
  <c:chart>
    <c:autoTitleDeleted val="0"/>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a:sp3d/>
        </c:spPr>
        <c:dLbl>
          <c:idx val="0"/>
          <c:layout>
            <c:manualLayout>
              <c:x val="5.5555555555554534E-3"/>
              <c:y val="-4.2437781360066642E-17"/>
            </c:manualLayout>
          </c:layout>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a:sp3d/>
        </c:spPr>
        <c:dLbl>
          <c:idx val="0"/>
          <c:layout>
            <c:manualLayout>
              <c:x val="5.5555555555554534E-3"/>
              <c:y val="-4.2437781360066642E-17"/>
            </c:manualLayout>
          </c:layout>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5"/>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0"/>
        <c:dLbl>
          <c:idx val="0"/>
          <c:layout>
            <c:manualLayout>
              <c:x val="0"/>
              <c:y val="9.2592592592592587E-3"/>
            </c:manualLayout>
          </c:layout>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ideWall>
    <c:backWall>
      <c:thickness val="0"/>
    </c:backWall>
    <c:plotArea>
      <c:layout>
        <c:manualLayout>
          <c:layoutTarget val="inner"/>
          <c:xMode val="edge"/>
          <c:yMode val="edge"/>
          <c:x val="0.49138030126493654"/>
          <c:y val="3.4348165495706483E-2"/>
          <c:w val="0.47958911767932999"/>
          <c:h val="0.93130366900858708"/>
        </c:manualLayout>
      </c:layout>
      <c:bar3DChart>
        <c:barDir val="bar"/>
        <c:grouping val="clustered"/>
        <c:varyColors val="0"/>
        <c:ser>
          <c:idx val="0"/>
          <c:order val="0"/>
          <c:tx>
            <c:strRef>
              <c:f>ажилчдаар!$B$3</c:f>
              <c:strCache>
                <c:ptCount val="1"/>
                <c:pt idx="0">
                  <c:v>Sum of 34</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ажилчдаар!$A$4:$A$5</c:f>
              <c:strCache>
                <c:ptCount val="1"/>
                <c:pt idx="0">
                  <c:v>Б.Нарангэрэл</c:v>
                </c:pt>
              </c:strCache>
            </c:strRef>
          </c:cat>
          <c:val>
            <c:numRef>
              <c:f>ажилчдаар!$B$4:$B$5</c:f>
              <c:numCache>
                <c:formatCode>_(* #,##0.0_);_(* \(#,##0.0\);_(* "-"??_);_(@_)</c:formatCode>
                <c:ptCount val="1"/>
                <c:pt idx="0">
                  <c:v>1565824.4720000001</c:v>
                </c:pt>
              </c:numCache>
            </c:numRef>
          </c:val>
          <c:extLst>
            <c:ext xmlns:c16="http://schemas.microsoft.com/office/drawing/2014/chart" uri="{C3380CC4-5D6E-409C-BE32-E72D297353CC}">
              <c16:uniqueId val="{00000001-735B-401C-B82D-71AFE8A861A6}"/>
            </c:ext>
          </c:extLst>
        </c:ser>
        <c:ser>
          <c:idx val="1"/>
          <c:order val="1"/>
          <c:tx>
            <c:strRef>
              <c:f>ажилчдаар!$C$3</c:f>
              <c:strCache>
                <c:ptCount val="1"/>
                <c:pt idx="0">
                  <c:v>Sum of 36</c:v>
                </c:pt>
              </c:strCache>
            </c:strRef>
          </c:tx>
          <c:spPr>
            <a:solidFill>
              <a:schemeClr val="accent2"/>
            </a:solidFill>
            <a:ln>
              <a:noFill/>
            </a:ln>
            <a:effectLst/>
            <a:sp3d/>
          </c:spPr>
          <c:invertIfNegative val="0"/>
          <c:dPt>
            <c:idx val="4"/>
            <c:invertIfNegative val="0"/>
            <c:bubble3D val="0"/>
            <c:extLst>
              <c:ext xmlns:c16="http://schemas.microsoft.com/office/drawing/2014/chart" uri="{C3380CC4-5D6E-409C-BE32-E72D297353CC}">
                <c16:uniqueId val="{00000004-735B-401C-B82D-71AFE8A861A6}"/>
              </c:ext>
            </c:extLst>
          </c:dPt>
          <c:dLbls>
            <c:spPr>
              <a:noFill/>
              <a:ln>
                <a:noFill/>
              </a:ln>
              <a:effectLst/>
            </c:spPr>
            <c:txPr>
              <a:bodyPr rot="0" spcFirstLastPara="1" vertOverflow="ellipsis" vert="horz" wrap="square" lIns="38100" tIns="19050" rIns="38100" bIns="19050" anchor="b"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ажилчдаар!$A$4:$A$5</c:f>
              <c:strCache>
                <c:ptCount val="1"/>
                <c:pt idx="0">
                  <c:v>Б.Нарангэрэл</c:v>
                </c:pt>
              </c:strCache>
            </c:strRef>
          </c:cat>
          <c:val>
            <c:numRef>
              <c:f>ажилчдаар!$C$4:$C$5</c:f>
              <c:numCache>
                <c:formatCode>_(* #,##0.0_);_(* \(#,##0.0\);_(* "-"??_);_(@_)</c:formatCode>
                <c:ptCount val="1"/>
                <c:pt idx="0">
                  <c:v>310293.91699999996</c:v>
                </c:pt>
              </c:numCache>
            </c:numRef>
          </c:val>
          <c:extLst>
            <c:ext xmlns:c16="http://schemas.microsoft.com/office/drawing/2014/chart" uri="{C3380CC4-5D6E-409C-BE32-E72D297353CC}">
              <c16:uniqueId val="{00000005-735B-401C-B82D-71AFE8A861A6}"/>
            </c:ext>
          </c:extLst>
        </c:ser>
        <c:dLbls>
          <c:showLegendKey val="0"/>
          <c:showVal val="0"/>
          <c:showCatName val="0"/>
          <c:showSerName val="0"/>
          <c:showPercent val="0"/>
          <c:showBubbleSize val="0"/>
        </c:dLbls>
        <c:gapWidth val="150"/>
        <c:shape val="box"/>
        <c:axId val="854570192"/>
        <c:axId val="854560112"/>
        <c:axId val="0"/>
      </c:bar3DChart>
      <c:catAx>
        <c:axId val="8545701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560112"/>
        <c:crosses val="autoZero"/>
        <c:auto val="1"/>
        <c:lblAlgn val="ctr"/>
        <c:lblOffset val="100"/>
        <c:noMultiLvlLbl val="0"/>
      </c:catAx>
      <c:valAx>
        <c:axId val="854560112"/>
        <c:scaling>
          <c:orientation val="minMax"/>
        </c:scaling>
        <c:delete val="1"/>
        <c:axPos val="b"/>
        <c:numFmt formatCode="_(* #,##0.0_);_(* \(#,##0.0\);_(* &quot;-&quot;??_);_(@_)" sourceLinked="1"/>
        <c:majorTickMark val="none"/>
        <c:minorTickMark val="none"/>
        <c:tickLblPos val="nextTo"/>
        <c:crossAx val="8545701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image" Target="../media/image1.png"/><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295275</xdr:colOff>
      <xdr:row>2</xdr:row>
      <xdr:rowOff>76200</xdr:rowOff>
    </xdr:from>
    <xdr:to>
      <xdr:col>10</xdr:col>
      <xdr:colOff>600075</xdr:colOff>
      <xdr:row>16</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171450</xdr:colOff>
      <xdr:row>3</xdr:row>
      <xdr:rowOff>152400</xdr:rowOff>
    </xdr:from>
    <xdr:to>
      <xdr:col>12</xdr:col>
      <xdr:colOff>476250</xdr:colOff>
      <xdr:row>18</xdr:row>
      <xdr:rowOff>38100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461962</xdr:colOff>
      <xdr:row>11</xdr:row>
      <xdr:rowOff>28575</xdr:rowOff>
    </xdr:from>
    <xdr:to>
      <xdr:col>11</xdr:col>
      <xdr:colOff>157162</xdr:colOff>
      <xdr:row>25</xdr:row>
      <xdr:rowOff>104775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490537</xdr:colOff>
      <xdr:row>11</xdr:row>
      <xdr:rowOff>28575</xdr:rowOff>
    </xdr:from>
    <xdr:to>
      <xdr:col>12</xdr:col>
      <xdr:colOff>185737</xdr:colOff>
      <xdr:row>25</xdr:row>
      <xdr:rowOff>104775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571500</xdr:colOff>
      <xdr:row>93</xdr:row>
      <xdr:rowOff>66674</xdr:rowOff>
    </xdr:from>
    <xdr:to>
      <xdr:col>11</xdr:col>
      <xdr:colOff>266700</xdr:colOff>
      <xdr:row>104</xdr:row>
      <xdr:rowOff>123825</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719137</xdr:colOff>
      <xdr:row>6</xdr:row>
      <xdr:rowOff>171450</xdr:rowOff>
    </xdr:from>
    <xdr:to>
      <xdr:col>0</xdr:col>
      <xdr:colOff>5291137</xdr:colOff>
      <xdr:row>21</xdr:row>
      <xdr:rowOff>57150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2871787</xdr:colOff>
      <xdr:row>4</xdr:row>
      <xdr:rowOff>152399</xdr:rowOff>
    </xdr:from>
    <xdr:to>
      <xdr:col>0</xdr:col>
      <xdr:colOff>7172325</xdr:colOff>
      <xdr:row>21</xdr:row>
      <xdr:rowOff>123824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138112</xdr:colOff>
      <xdr:row>5</xdr:row>
      <xdr:rowOff>28575</xdr:rowOff>
    </xdr:from>
    <xdr:to>
      <xdr:col>0</xdr:col>
      <xdr:colOff>7262812</xdr:colOff>
      <xdr:row>19</xdr:row>
      <xdr:rowOff>104775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571500</xdr:colOff>
      <xdr:row>11</xdr:row>
      <xdr:rowOff>28575</xdr:rowOff>
    </xdr:from>
    <xdr:to>
      <xdr:col>9</xdr:col>
      <xdr:colOff>76200</xdr:colOff>
      <xdr:row>25</xdr:row>
      <xdr:rowOff>104775</xdr:rowOff>
    </xdr:to>
    <xdr:graphicFrame macro="">
      <xdr:nvGraphicFramePr>
        <xdr:cNvPr id="2" name="Chart 1">
          <a:extLst>
            <a:ext uri="{FF2B5EF4-FFF2-40B4-BE49-F238E27FC236}">
              <a16:creationId xmlns:a16="http://schemas.microsoft.com/office/drawing/2014/main" id="{682D281E-F8B0-3C41-999D-3B1A6F865A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371475</xdr:colOff>
      <xdr:row>5</xdr:row>
      <xdr:rowOff>95250</xdr:rowOff>
    </xdr:from>
    <xdr:to>
      <xdr:col>11</xdr:col>
      <xdr:colOff>490537</xdr:colOff>
      <xdr:row>19</xdr:row>
      <xdr:rowOff>38100</xdr:rowOff>
    </xdr:to>
    <xdr:graphicFrame macro="">
      <xdr:nvGraphicFramePr>
        <xdr:cNvPr id="3" name="Chart 2">
          <a:extLst>
            <a:ext uri="{FF2B5EF4-FFF2-40B4-BE49-F238E27FC236}">
              <a16:creationId xmlns:a16="http://schemas.microsoft.com/office/drawing/2014/main" id="{831B3E41-4F9A-D0B3-B8F0-86F58A4306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30</xdr:col>
      <xdr:colOff>66675</xdr:colOff>
      <xdr:row>37</xdr:row>
      <xdr:rowOff>85725</xdr:rowOff>
    </xdr:to>
    <xdr:sp macro="" textlink="">
      <xdr:nvSpPr>
        <xdr:cNvPr id="2" name="Rectangle 1">
          <a:extLst>
            <a:ext uri="{FF2B5EF4-FFF2-40B4-BE49-F238E27FC236}">
              <a16:creationId xmlns:a16="http://schemas.microsoft.com/office/drawing/2014/main" id="{00000000-0008-0000-0F00-000002000000}"/>
            </a:ext>
          </a:extLst>
        </xdr:cNvPr>
        <xdr:cNvSpPr/>
      </xdr:nvSpPr>
      <xdr:spPr>
        <a:xfrm>
          <a:off x="0" y="0"/>
          <a:ext cx="18354675" cy="7134225"/>
        </a:xfrm>
        <a:prstGeom prst="rect">
          <a:avLst/>
        </a:prstGeom>
        <a:solidFill>
          <a:srgbClr val="002A7E"/>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152400</xdr:colOff>
      <xdr:row>0</xdr:row>
      <xdr:rowOff>66675</xdr:rowOff>
    </xdr:from>
    <xdr:to>
      <xdr:col>28</xdr:col>
      <xdr:colOff>590549</xdr:colOff>
      <xdr:row>2</xdr:row>
      <xdr:rowOff>66675</xdr:rowOff>
    </xdr:to>
    <xdr:sp macro="" textlink="">
      <xdr:nvSpPr>
        <xdr:cNvPr id="6" name="Rectangle 5">
          <a:extLst>
            <a:ext uri="{FF2B5EF4-FFF2-40B4-BE49-F238E27FC236}">
              <a16:creationId xmlns:a16="http://schemas.microsoft.com/office/drawing/2014/main" id="{00000000-0008-0000-0F00-000006000000}"/>
            </a:ext>
          </a:extLst>
        </xdr:cNvPr>
        <xdr:cNvSpPr/>
      </xdr:nvSpPr>
      <xdr:spPr>
        <a:xfrm>
          <a:off x="1371600" y="66675"/>
          <a:ext cx="16287749" cy="381000"/>
        </a:xfrm>
        <a:prstGeom prst="rect">
          <a:avLst/>
        </a:prstGeom>
        <a:solidFill>
          <a:schemeClr val="accent1">
            <a:lumMod val="75000"/>
            <a:alpha val="4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t>           </a:t>
          </a:r>
          <a:r>
            <a:rPr lang="mn-MN" sz="2000"/>
            <a:t>Баянхонгор аймаг дахь Төрийн</a:t>
          </a:r>
          <a:r>
            <a:rPr lang="mn-MN" sz="2000" baseline="0"/>
            <a:t> аудитын газрын </a:t>
          </a:r>
          <a:r>
            <a:rPr lang="mn-MN" sz="2000"/>
            <a:t>202</a:t>
          </a:r>
          <a:r>
            <a:rPr lang="en-US" sz="2000"/>
            <a:t>3</a:t>
          </a:r>
          <a:r>
            <a:rPr lang="mn-MN" sz="2000"/>
            <a:t> онд гүйцэтгэсэн</a:t>
          </a:r>
          <a:r>
            <a:rPr lang="mn-MN" sz="2000" baseline="0"/>
            <a:t> аудитын шийдвэрийн хэрэгжилтийн хагас жилийн  мэдээлэл /мян.төг/</a:t>
          </a:r>
          <a:endParaRPr lang="en-US" sz="2000"/>
        </a:p>
      </xdr:txBody>
    </xdr:sp>
    <xdr:clientData/>
  </xdr:twoCellAnchor>
  <xdr:twoCellAnchor>
    <xdr:from>
      <xdr:col>2</xdr:col>
      <xdr:colOff>171450</xdr:colOff>
      <xdr:row>2</xdr:row>
      <xdr:rowOff>142875</xdr:rowOff>
    </xdr:from>
    <xdr:to>
      <xdr:col>28</xdr:col>
      <xdr:colOff>571500</xdr:colOff>
      <xdr:row>2</xdr:row>
      <xdr:rowOff>161925</xdr:rowOff>
    </xdr:to>
    <xdr:cxnSp macro="">
      <xdr:nvCxnSpPr>
        <xdr:cNvPr id="7" name="Straight Connector 6">
          <a:extLst>
            <a:ext uri="{FF2B5EF4-FFF2-40B4-BE49-F238E27FC236}">
              <a16:creationId xmlns:a16="http://schemas.microsoft.com/office/drawing/2014/main" id="{00000000-0008-0000-0F00-000007000000}"/>
            </a:ext>
          </a:extLst>
        </xdr:cNvPr>
        <xdr:cNvCxnSpPr/>
      </xdr:nvCxnSpPr>
      <xdr:spPr>
        <a:xfrm flipV="1">
          <a:off x="1390650" y="523875"/>
          <a:ext cx="16249650" cy="19050"/>
        </a:xfrm>
        <a:prstGeom prst="line">
          <a:avLst/>
        </a:prstGeom>
        <a:ln w="28575">
          <a:solidFill>
            <a:srgbClr val="FFC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247650</xdr:colOff>
      <xdr:row>3</xdr:row>
      <xdr:rowOff>85725</xdr:rowOff>
    </xdr:from>
    <xdr:to>
      <xdr:col>21</xdr:col>
      <xdr:colOff>266700</xdr:colOff>
      <xdr:row>34</xdr:row>
      <xdr:rowOff>171450</xdr:rowOff>
    </xdr:to>
    <xdr:cxnSp macro="">
      <xdr:nvCxnSpPr>
        <xdr:cNvPr id="14" name="Straight Connector 13">
          <a:extLst>
            <a:ext uri="{FF2B5EF4-FFF2-40B4-BE49-F238E27FC236}">
              <a16:creationId xmlns:a16="http://schemas.microsoft.com/office/drawing/2014/main" id="{00000000-0008-0000-0F00-00000E000000}"/>
            </a:ext>
          </a:extLst>
        </xdr:cNvPr>
        <xdr:cNvCxnSpPr/>
      </xdr:nvCxnSpPr>
      <xdr:spPr>
        <a:xfrm>
          <a:off x="13049250" y="657225"/>
          <a:ext cx="19050" cy="5991225"/>
        </a:xfrm>
        <a:prstGeom prst="line">
          <a:avLst/>
        </a:prstGeom>
        <a:ln w="28575">
          <a:solidFill>
            <a:srgbClr val="FFC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2</xdr:row>
      <xdr:rowOff>180975</xdr:rowOff>
    </xdr:from>
    <xdr:to>
      <xdr:col>27</xdr:col>
      <xdr:colOff>361949</xdr:colOff>
      <xdr:row>4</xdr:row>
      <xdr:rowOff>180975</xdr:rowOff>
    </xdr:to>
    <xdr:sp macro="" textlink="">
      <xdr:nvSpPr>
        <xdr:cNvPr id="25" name="Rectangle 24">
          <a:extLst>
            <a:ext uri="{FF2B5EF4-FFF2-40B4-BE49-F238E27FC236}">
              <a16:creationId xmlns:a16="http://schemas.microsoft.com/office/drawing/2014/main" id="{00000000-0008-0000-0F00-000019000000}"/>
            </a:ext>
          </a:extLst>
        </xdr:cNvPr>
        <xdr:cNvSpPr/>
      </xdr:nvSpPr>
      <xdr:spPr>
        <a:xfrm>
          <a:off x="12858750" y="561975"/>
          <a:ext cx="3962399"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         </a:t>
          </a:r>
          <a:r>
            <a:rPr lang="mn-MN" sz="1600"/>
            <a:t>          </a:t>
          </a:r>
          <a:r>
            <a:rPr lang="en-US" sz="1600"/>
            <a:t>  </a:t>
          </a:r>
          <a:r>
            <a:rPr lang="mn-MN" sz="1600"/>
            <a:t>       </a:t>
          </a:r>
          <a:r>
            <a:rPr lang="mn-MN" sz="1800">
              <a:latin typeface="Arial" panose="020B0604020202020204" pitchFamily="34" charset="0"/>
              <a:cs typeface="Arial" panose="020B0604020202020204" pitchFamily="34" charset="0"/>
            </a:rPr>
            <a:t>Гүйцэтгэлийн аудит</a:t>
          </a:r>
          <a:endParaRPr lang="en-US" sz="1800">
            <a:latin typeface="Arial" panose="020B0604020202020204" pitchFamily="34" charset="0"/>
            <a:cs typeface="Arial" panose="020B0604020202020204" pitchFamily="34" charset="0"/>
          </a:endParaRPr>
        </a:p>
      </xdr:txBody>
    </xdr:sp>
    <xdr:clientData/>
  </xdr:twoCellAnchor>
  <xdr:twoCellAnchor>
    <xdr:from>
      <xdr:col>22</xdr:col>
      <xdr:colOff>123825</xdr:colOff>
      <xdr:row>18</xdr:row>
      <xdr:rowOff>142874</xdr:rowOff>
    </xdr:from>
    <xdr:to>
      <xdr:col>27</xdr:col>
      <xdr:colOff>466724</xdr:colOff>
      <xdr:row>20</xdr:row>
      <xdr:rowOff>57149</xdr:rowOff>
    </xdr:to>
    <xdr:sp macro="" textlink="">
      <xdr:nvSpPr>
        <xdr:cNvPr id="26" name="Rectangle 25">
          <a:extLst>
            <a:ext uri="{FF2B5EF4-FFF2-40B4-BE49-F238E27FC236}">
              <a16:creationId xmlns:a16="http://schemas.microsoft.com/office/drawing/2014/main" id="{00000000-0008-0000-0F00-00001A000000}"/>
            </a:ext>
          </a:extLst>
        </xdr:cNvPr>
        <xdr:cNvSpPr/>
      </xdr:nvSpPr>
      <xdr:spPr>
        <a:xfrm>
          <a:off x="13535025" y="3571874"/>
          <a:ext cx="3771899"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         </a:t>
          </a:r>
          <a:r>
            <a:rPr lang="mn-MN" sz="1600"/>
            <a:t>          </a:t>
          </a:r>
          <a:r>
            <a:rPr lang="en-US" sz="1600"/>
            <a:t> </a:t>
          </a:r>
          <a:r>
            <a:rPr lang="mn-MN" sz="1600"/>
            <a:t>     </a:t>
          </a:r>
          <a:r>
            <a:rPr lang="en-US" sz="1600"/>
            <a:t> </a:t>
          </a:r>
          <a:r>
            <a:rPr lang="mn-MN" sz="1800">
              <a:latin typeface="Arial" panose="020B0604020202020204" pitchFamily="34" charset="0"/>
              <a:cs typeface="Arial" panose="020B0604020202020204" pitchFamily="34" charset="0"/>
            </a:rPr>
            <a:t>Нийцлийн аудит</a:t>
          </a:r>
          <a:endParaRPr lang="en-US" sz="1800">
            <a:latin typeface="Arial" panose="020B0604020202020204" pitchFamily="34" charset="0"/>
            <a:cs typeface="Arial" panose="020B0604020202020204" pitchFamily="34" charset="0"/>
          </a:endParaRPr>
        </a:p>
      </xdr:txBody>
    </xdr:sp>
    <xdr:clientData/>
  </xdr:twoCellAnchor>
  <xdr:twoCellAnchor>
    <xdr:from>
      <xdr:col>7</xdr:col>
      <xdr:colOff>438150</xdr:colOff>
      <xdr:row>2</xdr:row>
      <xdr:rowOff>180975</xdr:rowOff>
    </xdr:from>
    <xdr:to>
      <xdr:col>14</xdr:col>
      <xdr:colOff>381000</xdr:colOff>
      <xdr:row>4</xdr:row>
      <xdr:rowOff>180975</xdr:rowOff>
    </xdr:to>
    <xdr:sp macro="" textlink="">
      <xdr:nvSpPr>
        <xdr:cNvPr id="27" name="Rectangle 26">
          <a:extLst>
            <a:ext uri="{FF2B5EF4-FFF2-40B4-BE49-F238E27FC236}">
              <a16:creationId xmlns:a16="http://schemas.microsoft.com/office/drawing/2014/main" id="{00000000-0008-0000-0F00-00001B000000}"/>
            </a:ext>
          </a:extLst>
        </xdr:cNvPr>
        <xdr:cNvSpPr/>
      </xdr:nvSpPr>
      <xdr:spPr>
        <a:xfrm>
          <a:off x="4705350" y="561975"/>
          <a:ext cx="421005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latin typeface="Arial" panose="020B0604020202020204" pitchFamily="34" charset="0"/>
              <a:cs typeface="Arial" panose="020B0604020202020204" pitchFamily="34" charset="0"/>
            </a:rPr>
            <a:t>     </a:t>
          </a:r>
          <a:r>
            <a:rPr lang="mn-MN" sz="1800">
              <a:latin typeface="Arial" panose="020B0604020202020204" pitchFamily="34" charset="0"/>
              <a:cs typeface="Arial" panose="020B0604020202020204" pitchFamily="34" charset="0"/>
            </a:rPr>
            <a:t>    </a:t>
          </a:r>
          <a:r>
            <a:rPr lang="en-US" sz="1800">
              <a:latin typeface="Arial" panose="020B0604020202020204" pitchFamily="34" charset="0"/>
              <a:cs typeface="Arial" panose="020B0604020202020204" pitchFamily="34" charset="0"/>
            </a:rPr>
            <a:t> </a:t>
          </a:r>
          <a:r>
            <a:rPr lang="mn-MN" sz="1800">
              <a:latin typeface="Arial" panose="020B0604020202020204" pitchFamily="34" charset="0"/>
              <a:cs typeface="Arial" panose="020B0604020202020204" pitchFamily="34" charset="0"/>
            </a:rPr>
            <a:t>Санхүүгийн</a:t>
          </a:r>
          <a:r>
            <a:rPr lang="mn-MN" sz="1800" baseline="0">
              <a:latin typeface="Arial" panose="020B0604020202020204" pitchFamily="34" charset="0"/>
              <a:cs typeface="Arial" panose="020B0604020202020204" pitchFamily="34" charset="0"/>
            </a:rPr>
            <a:t> тайлангийн </a:t>
          </a:r>
          <a:r>
            <a:rPr lang="mn-MN" sz="1800">
              <a:latin typeface="Arial" panose="020B0604020202020204" pitchFamily="34" charset="0"/>
              <a:cs typeface="Arial" panose="020B0604020202020204" pitchFamily="34" charset="0"/>
            </a:rPr>
            <a:t>аудит</a:t>
          </a:r>
          <a:endParaRPr lang="en-US" sz="18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315614</xdr:colOff>
      <xdr:row>4</xdr:row>
      <xdr:rowOff>95250</xdr:rowOff>
    </xdr:to>
    <xdr:pic>
      <xdr:nvPicPr>
        <xdr:cNvPr id="29" name="Picture 28">
          <a:extLst>
            <a:ext uri="{FF2B5EF4-FFF2-40B4-BE49-F238E27FC236}">
              <a16:creationId xmlns:a16="http://schemas.microsoft.com/office/drawing/2014/main" id="{00000000-0008-0000-0F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4814" cy="857250"/>
        </a:xfrm>
        <a:prstGeom prst="rect">
          <a:avLst/>
        </a:prstGeom>
      </xdr:spPr>
    </xdr:pic>
    <xdr:clientData/>
  </xdr:twoCellAnchor>
  <xdr:twoCellAnchor>
    <xdr:from>
      <xdr:col>0</xdr:col>
      <xdr:colOff>152401</xdr:colOff>
      <xdr:row>4</xdr:row>
      <xdr:rowOff>190499</xdr:rowOff>
    </xdr:from>
    <xdr:to>
      <xdr:col>3</xdr:col>
      <xdr:colOff>200025</xdr:colOff>
      <xdr:row>13</xdr:row>
      <xdr:rowOff>47625</xdr:rowOff>
    </xdr:to>
    <xdr:sp macro="" textlink="">
      <xdr:nvSpPr>
        <xdr:cNvPr id="32" name="Rectangle 31">
          <a:extLst>
            <a:ext uri="{FF2B5EF4-FFF2-40B4-BE49-F238E27FC236}">
              <a16:creationId xmlns:a16="http://schemas.microsoft.com/office/drawing/2014/main" id="{00000000-0008-0000-0F00-000020000000}"/>
            </a:ext>
          </a:extLst>
        </xdr:cNvPr>
        <xdr:cNvSpPr/>
      </xdr:nvSpPr>
      <xdr:spPr>
        <a:xfrm>
          <a:off x="152401" y="952499"/>
          <a:ext cx="1876424" cy="1571626"/>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a:t>
          </a:r>
          <a:r>
            <a:rPr lang="mn-MN" sz="1100">
              <a:latin typeface="Arial" panose="020B0604020202020204" pitchFamily="34" charset="0"/>
              <a:cs typeface="Arial" panose="020B0604020202020204" pitchFamily="34" charset="0"/>
            </a:rPr>
            <a:t>Аудит</a:t>
          </a:r>
          <a:r>
            <a:rPr lang="mn-MN" sz="1100" baseline="0">
              <a:latin typeface="Arial" panose="020B0604020202020204" pitchFamily="34" charset="0"/>
              <a:cs typeface="Arial" panose="020B0604020202020204" pitchFamily="34" charset="0"/>
            </a:rPr>
            <a:t> хийх хэлбэр</a:t>
          </a:r>
          <a:endParaRPr lang="en-US" sz="1100">
            <a:latin typeface="Arial" panose="020B0604020202020204" pitchFamily="34" charset="0"/>
            <a:cs typeface="Arial" panose="020B0604020202020204" pitchFamily="34" charset="0"/>
          </a:endParaRPr>
        </a:p>
      </xdr:txBody>
    </xdr:sp>
    <xdr:clientData/>
  </xdr:twoCellAnchor>
  <xdr:twoCellAnchor>
    <xdr:from>
      <xdr:col>6</xdr:col>
      <xdr:colOff>409574</xdr:colOff>
      <xdr:row>5</xdr:row>
      <xdr:rowOff>19049</xdr:rowOff>
    </xdr:from>
    <xdr:to>
      <xdr:col>9</xdr:col>
      <xdr:colOff>400050</xdr:colOff>
      <xdr:row>13</xdr:row>
      <xdr:rowOff>38100</xdr:rowOff>
    </xdr:to>
    <xdr:sp macro="" textlink="">
      <xdr:nvSpPr>
        <xdr:cNvPr id="33" name="Rectangle 32">
          <a:extLst>
            <a:ext uri="{FF2B5EF4-FFF2-40B4-BE49-F238E27FC236}">
              <a16:creationId xmlns:a16="http://schemas.microsoft.com/office/drawing/2014/main" id="{00000000-0008-0000-0F00-000021000000}"/>
            </a:ext>
          </a:extLst>
        </xdr:cNvPr>
        <xdr:cNvSpPr/>
      </xdr:nvSpPr>
      <xdr:spPr>
        <a:xfrm>
          <a:off x="4067174" y="971549"/>
          <a:ext cx="1819276" cy="1543051"/>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000">
              <a:latin typeface="Arial" panose="020B0604020202020204" pitchFamily="34" charset="0"/>
              <a:cs typeface="Arial" panose="020B0604020202020204" pitchFamily="34" charset="0"/>
            </a:rPr>
            <a:t>Төсөв</a:t>
          </a:r>
          <a:r>
            <a:rPr lang="mn-MN" sz="1000" baseline="0">
              <a:latin typeface="Arial" panose="020B0604020202020204" pitchFamily="34" charset="0"/>
              <a:cs typeface="Arial" panose="020B0604020202020204" pitchFamily="34" charset="0"/>
            </a:rPr>
            <a:t> захирагчийн ангилал</a:t>
          </a:r>
          <a:endParaRPr lang="en-US" sz="1000">
            <a:latin typeface="Arial" panose="020B0604020202020204" pitchFamily="34" charset="0"/>
            <a:cs typeface="Arial" panose="020B0604020202020204" pitchFamily="34" charset="0"/>
          </a:endParaRPr>
        </a:p>
      </xdr:txBody>
    </xdr:sp>
    <xdr:clientData/>
  </xdr:twoCellAnchor>
  <xdr:twoCellAnchor>
    <xdr:from>
      <xdr:col>13</xdr:col>
      <xdr:colOff>9524</xdr:colOff>
      <xdr:row>4</xdr:row>
      <xdr:rowOff>190499</xdr:rowOff>
    </xdr:from>
    <xdr:to>
      <xdr:col>21</xdr:col>
      <xdr:colOff>85725</xdr:colOff>
      <xdr:row>13</xdr:row>
      <xdr:rowOff>38100</xdr:rowOff>
    </xdr:to>
    <xdr:sp macro="" textlink="">
      <xdr:nvSpPr>
        <xdr:cNvPr id="34" name="Rectangle 33">
          <a:extLst>
            <a:ext uri="{FF2B5EF4-FFF2-40B4-BE49-F238E27FC236}">
              <a16:creationId xmlns:a16="http://schemas.microsoft.com/office/drawing/2014/main" id="{00000000-0008-0000-0F00-000022000000}"/>
            </a:ext>
          </a:extLst>
        </xdr:cNvPr>
        <xdr:cNvSpPr/>
      </xdr:nvSpPr>
      <xdr:spPr>
        <a:xfrm>
          <a:off x="7934324" y="952499"/>
          <a:ext cx="4953001" cy="1562101"/>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000"/>
            <a:t>                              Төлбөрийн</a:t>
          </a:r>
          <a:r>
            <a:rPr lang="mn-MN" sz="1000" baseline="0"/>
            <a:t> актын биелэлт </a:t>
          </a:r>
          <a:endParaRPr lang="en-US" sz="1000"/>
        </a:p>
      </xdr:txBody>
    </xdr:sp>
    <xdr:clientData/>
  </xdr:twoCellAnchor>
  <xdr:twoCellAnchor>
    <xdr:from>
      <xdr:col>0</xdr:col>
      <xdr:colOff>142875</xdr:colOff>
      <xdr:row>13</xdr:row>
      <xdr:rowOff>133349</xdr:rowOff>
    </xdr:from>
    <xdr:to>
      <xdr:col>6</xdr:col>
      <xdr:colOff>285750</xdr:colOff>
      <xdr:row>22</xdr:row>
      <xdr:rowOff>57150</xdr:rowOff>
    </xdr:to>
    <xdr:sp macro="" textlink="">
      <xdr:nvSpPr>
        <xdr:cNvPr id="35" name="Rectangle 34">
          <a:extLst>
            <a:ext uri="{FF2B5EF4-FFF2-40B4-BE49-F238E27FC236}">
              <a16:creationId xmlns:a16="http://schemas.microsoft.com/office/drawing/2014/main" id="{00000000-0008-0000-0F00-000023000000}"/>
            </a:ext>
          </a:extLst>
        </xdr:cNvPr>
        <xdr:cNvSpPr/>
      </xdr:nvSpPr>
      <xdr:spPr>
        <a:xfrm>
          <a:off x="142875" y="2609849"/>
          <a:ext cx="3800475" cy="1638301"/>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Төлбөрийн</a:t>
          </a:r>
          <a:r>
            <a:rPr lang="mn-MN" sz="1100" baseline="0"/>
            <a:t> актын үлдэгдэл /байгууллагаар/</a:t>
          </a:r>
          <a:endParaRPr lang="en-US" sz="1100"/>
        </a:p>
      </xdr:txBody>
    </xdr:sp>
    <xdr:clientData/>
  </xdr:twoCellAnchor>
  <xdr:twoCellAnchor>
    <xdr:from>
      <xdr:col>6</xdr:col>
      <xdr:colOff>371476</xdr:colOff>
      <xdr:row>13</xdr:row>
      <xdr:rowOff>142874</xdr:rowOff>
    </xdr:from>
    <xdr:to>
      <xdr:col>11</xdr:col>
      <xdr:colOff>600076</xdr:colOff>
      <xdr:row>22</xdr:row>
      <xdr:rowOff>66675</xdr:rowOff>
    </xdr:to>
    <xdr:sp macro="" textlink="">
      <xdr:nvSpPr>
        <xdr:cNvPr id="36" name="Rectangle 35">
          <a:extLst>
            <a:ext uri="{FF2B5EF4-FFF2-40B4-BE49-F238E27FC236}">
              <a16:creationId xmlns:a16="http://schemas.microsoft.com/office/drawing/2014/main" id="{00000000-0008-0000-0F00-000024000000}"/>
            </a:ext>
          </a:extLst>
        </xdr:cNvPr>
        <xdr:cNvSpPr/>
      </xdr:nvSpPr>
      <xdr:spPr>
        <a:xfrm>
          <a:off x="4029076" y="2619374"/>
          <a:ext cx="3276600" cy="1638301"/>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Албан</a:t>
          </a:r>
          <a:r>
            <a:rPr lang="mn-MN" sz="1100" baseline="0"/>
            <a:t> шаардлагын биелэлт </a:t>
          </a:r>
          <a:endParaRPr lang="en-US" sz="1100"/>
        </a:p>
      </xdr:txBody>
    </xdr:sp>
    <xdr:clientData/>
  </xdr:twoCellAnchor>
  <xdr:twoCellAnchor>
    <xdr:from>
      <xdr:col>12</xdr:col>
      <xdr:colOff>85725</xdr:colOff>
      <xdr:row>13</xdr:row>
      <xdr:rowOff>142875</xdr:rowOff>
    </xdr:from>
    <xdr:to>
      <xdr:col>17</xdr:col>
      <xdr:colOff>523875</xdr:colOff>
      <xdr:row>22</xdr:row>
      <xdr:rowOff>66675</xdr:rowOff>
    </xdr:to>
    <xdr:sp macro="" textlink="">
      <xdr:nvSpPr>
        <xdr:cNvPr id="37" name="Rectangle 36">
          <a:extLst>
            <a:ext uri="{FF2B5EF4-FFF2-40B4-BE49-F238E27FC236}">
              <a16:creationId xmlns:a16="http://schemas.microsoft.com/office/drawing/2014/main" id="{00000000-0008-0000-0F00-000025000000}"/>
            </a:ext>
          </a:extLst>
        </xdr:cNvPr>
        <xdr:cNvSpPr/>
      </xdr:nvSpPr>
      <xdr:spPr>
        <a:xfrm>
          <a:off x="7400925" y="2619375"/>
          <a:ext cx="3486150" cy="1638300"/>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Албан шаардлагын үлдэгдэл</a:t>
          </a:r>
          <a:r>
            <a:rPr lang="mn-MN" sz="1100" baseline="0"/>
            <a:t> /байгууллагаар/</a:t>
          </a:r>
          <a:endParaRPr lang="en-US" sz="1100"/>
        </a:p>
      </xdr:txBody>
    </xdr:sp>
    <xdr:clientData/>
  </xdr:twoCellAnchor>
  <xdr:twoCellAnchor>
    <xdr:from>
      <xdr:col>21</xdr:col>
      <xdr:colOff>400049</xdr:colOff>
      <xdr:row>20</xdr:row>
      <xdr:rowOff>104773</xdr:rowOff>
    </xdr:from>
    <xdr:to>
      <xdr:col>26</xdr:col>
      <xdr:colOff>114300</xdr:colOff>
      <xdr:row>29</xdr:row>
      <xdr:rowOff>95250</xdr:rowOff>
    </xdr:to>
    <xdr:sp macro="" textlink="">
      <xdr:nvSpPr>
        <xdr:cNvPr id="39" name="Rectangle 38">
          <a:extLst>
            <a:ext uri="{FF2B5EF4-FFF2-40B4-BE49-F238E27FC236}">
              <a16:creationId xmlns:a16="http://schemas.microsoft.com/office/drawing/2014/main" id="{00000000-0008-0000-0F00-000027000000}"/>
            </a:ext>
          </a:extLst>
        </xdr:cNvPr>
        <xdr:cNvSpPr/>
      </xdr:nvSpPr>
      <xdr:spPr>
        <a:xfrm>
          <a:off x="13201649" y="3914773"/>
          <a:ext cx="2762251" cy="1704977"/>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900"/>
            <a:t>2023 онд</a:t>
          </a:r>
          <a:r>
            <a:rPr lang="mn-MN" sz="900" baseline="0"/>
            <a:t> гйцэтгэсэн нийцлийн аудитын шийдвэр</a:t>
          </a:r>
          <a:endParaRPr lang="en-US" sz="900"/>
        </a:p>
      </xdr:txBody>
    </xdr:sp>
    <xdr:clientData/>
  </xdr:twoCellAnchor>
  <xdr:twoCellAnchor>
    <xdr:from>
      <xdr:col>3</xdr:col>
      <xdr:colOff>322629</xdr:colOff>
      <xdr:row>5</xdr:row>
      <xdr:rowOff>9525</xdr:rowOff>
    </xdr:from>
    <xdr:to>
      <xdr:col>6</xdr:col>
      <xdr:colOff>314325</xdr:colOff>
      <xdr:row>13</xdr:row>
      <xdr:rowOff>57150</xdr:rowOff>
    </xdr:to>
    <xdr:sp macro="" textlink="">
      <xdr:nvSpPr>
        <xdr:cNvPr id="3" name="Rectangle 2">
          <a:extLst>
            <a:ext uri="{FF2B5EF4-FFF2-40B4-BE49-F238E27FC236}">
              <a16:creationId xmlns:a16="http://schemas.microsoft.com/office/drawing/2014/main" id="{00000000-0008-0000-0F00-000003000000}"/>
            </a:ext>
          </a:extLst>
        </xdr:cNvPr>
        <xdr:cNvSpPr/>
      </xdr:nvSpPr>
      <xdr:spPr>
        <a:xfrm>
          <a:off x="2151429" y="962025"/>
          <a:ext cx="1820496" cy="1571625"/>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latin typeface="Arial" panose="020B0604020202020204" pitchFamily="34" charset="0"/>
              <a:cs typeface="Arial" panose="020B0604020202020204" pitchFamily="34" charset="0"/>
            </a:rPr>
            <a:t>     Дүгнэлтийн төрөл</a:t>
          </a:r>
          <a:endParaRPr lang="en-US" sz="1100">
            <a:latin typeface="Arial" panose="020B0604020202020204" pitchFamily="34" charset="0"/>
            <a:cs typeface="Arial" panose="020B0604020202020204" pitchFamily="34" charset="0"/>
          </a:endParaRPr>
        </a:p>
      </xdr:txBody>
    </xdr:sp>
    <xdr:clientData/>
  </xdr:twoCellAnchor>
  <xdr:twoCellAnchor>
    <xdr:from>
      <xdr:col>3</xdr:col>
      <xdr:colOff>419100</xdr:colOff>
      <xdr:row>6</xdr:row>
      <xdr:rowOff>38099</xdr:rowOff>
    </xdr:from>
    <xdr:to>
      <xdr:col>6</xdr:col>
      <xdr:colOff>333376</xdr:colOff>
      <xdr:row>13</xdr:row>
      <xdr:rowOff>57150</xdr:rowOff>
    </xdr:to>
    <xdr:graphicFrame macro="">
      <xdr:nvGraphicFramePr>
        <xdr:cNvPr id="12" name="Chart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495300</xdr:colOff>
      <xdr:row>5</xdr:row>
      <xdr:rowOff>9524</xdr:rowOff>
    </xdr:from>
    <xdr:to>
      <xdr:col>12</xdr:col>
      <xdr:colOff>533400</xdr:colOff>
      <xdr:row>13</xdr:row>
      <xdr:rowOff>47625</xdr:rowOff>
    </xdr:to>
    <xdr:sp macro="" textlink="">
      <xdr:nvSpPr>
        <xdr:cNvPr id="13" name="Rectangle 12">
          <a:extLst>
            <a:ext uri="{FF2B5EF4-FFF2-40B4-BE49-F238E27FC236}">
              <a16:creationId xmlns:a16="http://schemas.microsoft.com/office/drawing/2014/main" id="{00000000-0008-0000-0F00-00000D000000}"/>
            </a:ext>
          </a:extLst>
        </xdr:cNvPr>
        <xdr:cNvSpPr/>
      </xdr:nvSpPr>
      <xdr:spPr>
        <a:xfrm>
          <a:off x="5981700" y="962024"/>
          <a:ext cx="1866900" cy="1562101"/>
        </a:xfrm>
        <a:prstGeom prst="rect">
          <a:avLst/>
        </a:prstGeom>
        <a:solidFill>
          <a:srgbClr val="003296"/>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900">
              <a:latin typeface="Arial" panose="020B0604020202020204" pitchFamily="34" charset="0"/>
              <a:cs typeface="Arial" panose="020B0604020202020204" pitchFamily="34" charset="0"/>
            </a:rPr>
            <a:t>  Хариуцлага тооцуулах санал </a:t>
          </a:r>
          <a:endParaRPr lang="en-US" sz="900">
            <a:latin typeface="Arial" panose="020B0604020202020204" pitchFamily="34" charset="0"/>
            <a:cs typeface="Arial" panose="020B0604020202020204" pitchFamily="34" charset="0"/>
          </a:endParaRPr>
        </a:p>
      </xdr:txBody>
    </xdr:sp>
    <xdr:clientData/>
  </xdr:twoCellAnchor>
  <xdr:twoCellAnchor>
    <xdr:from>
      <xdr:col>6</xdr:col>
      <xdr:colOff>485775</xdr:colOff>
      <xdr:row>6</xdr:row>
      <xdr:rowOff>85725</xdr:rowOff>
    </xdr:from>
    <xdr:to>
      <xdr:col>9</xdr:col>
      <xdr:colOff>371475</xdr:colOff>
      <xdr:row>13</xdr:row>
      <xdr:rowOff>114301</xdr:rowOff>
    </xdr:to>
    <xdr:graphicFrame macro="">
      <xdr:nvGraphicFramePr>
        <xdr:cNvPr id="16" name="Chart 15">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485774</xdr:colOff>
      <xdr:row>6</xdr:row>
      <xdr:rowOff>28575</xdr:rowOff>
    </xdr:from>
    <xdr:to>
      <xdr:col>13</xdr:col>
      <xdr:colOff>228599</xdr:colOff>
      <xdr:row>13</xdr:row>
      <xdr:rowOff>57150</xdr:rowOff>
    </xdr:to>
    <xdr:graphicFrame macro="">
      <xdr:nvGraphicFramePr>
        <xdr:cNvPr id="17" name="Chart 16">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104774</xdr:colOff>
      <xdr:row>6</xdr:row>
      <xdr:rowOff>76200</xdr:rowOff>
    </xdr:from>
    <xdr:to>
      <xdr:col>20</xdr:col>
      <xdr:colOff>523875</xdr:colOff>
      <xdr:row>13</xdr:row>
      <xdr:rowOff>104775</xdr:rowOff>
    </xdr:to>
    <xdr:graphicFrame macro="">
      <xdr:nvGraphicFramePr>
        <xdr:cNvPr id="18" name="Chart 17">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14</xdr:row>
      <xdr:rowOff>123825</xdr:rowOff>
    </xdr:from>
    <xdr:to>
      <xdr:col>6</xdr:col>
      <xdr:colOff>371475</xdr:colOff>
      <xdr:row>21</xdr:row>
      <xdr:rowOff>171450</xdr:rowOff>
    </xdr:to>
    <xdr:graphicFrame macro="">
      <xdr:nvGraphicFramePr>
        <xdr:cNvPr id="19" name="Chart 18">
          <a:extLst>
            <a:ext uri="{FF2B5EF4-FFF2-40B4-BE49-F238E27FC236}">
              <a16:creationId xmlns:a16="http://schemas.microsoft.com/office/drawing/2014/main" id="{00000000-0008-0000-0F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6</xdr:row>
      <xdr:rowOff>47626</xdr:rowOff>
    </xdr:from>
    <xdr:to>
      <xdr:col>3</xdr:col>
      <xdr:colOff>276226</xdr:colOff>
      <xdr:row>13</xdr:row>
      <xdr:rowOff>28576</xdr:rowOff>
    </xdr:to>
    <xdr:graphicFrame macro="">
      <xdr:nvGraphicFramePr>
        <xdr:cNvPr id="20" name="Chart 19">
          <a:extLst>
            <a:ext uri="{FF2B5EF4-FFF2-40B4-BE49-F238E27FC236}">
              <a16:creationId xmlns:a16="http://schemas.microsoft.com/office/drawing/2014/main" id="{00000000-0008-0000-0F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304800</xdr:colOff>
      <xdr:row>15</xdr:row>
      <xdr:rowOff>38099</xdr:rowOff>
    </xdr:from>
    <xdr:to>
      <xdr:col>12</xdr:col>
      <xdr:colOff>257175</xdr:colOff>
      <xdr:row>22</xdr:row>
      <xdr:rowOff>114300</xdr:rowOff>
    </xdr:to>
    <xdr:graphicFrame macro="">
      <xdr:nvGraphicFramePr>
        <xdr:cNvPr id="23" name="Chart 22">
          <a:extLst>
            <a:ext uri="{FF2B5EF4-FFF2-40B4-BE49-F238E27FC236}">
              <a16:creationId xmlns:a16="http://schemas.microsoft.com/office/drawing/2014/main" id="{00000000-0008-0000-0F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438151</xdr:colOff>
      <xdr:row>14</xdr:row>
      <xdr:rowOff>123824</xdr:rowOff>
    </xdr:from>
    <xdr:to>
      <xdr:col>17</xdr:col>
      <xdr:colOff>581027</xdr:colOff>
      <xdr:row>23</xdr:row>
      <xdr:rowOff>28575</xdr:rowOff>
    </xdr:to>
    <xdr:graphicFrame macro="">
      <xdr:nvGraphicFramePr>
        <xdr:cNvPr id="24" name="Chart 23">
          <a:extLst>
            <a:ext uri="{FF2B5EF4-FFF2-40B4-BE49-F238E27FC236}">
              <a16:creationId xmlns:a16="http://schemas.microsoft.com/office/drawing/2014/main" id="{00000000-0008-0000-0F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22</xdr:row>
      <xdr:rowOff>133350</xdr:rowOff>
    </xdr:from>
    <xdr:to>
      <xdr:col>6</xdr:col>
      <xdr:colOff>304800</xdr:colOff>
      <xdr:row>31</xdr:row>
      <xdr:rowOff>66675</xdr:rowOff>
    </xdr:to>
    <xdr:sp macro="" textlink="">
      <xdr:nvSpPr>
        <xdr:cNvPr id="28" name="Rectangle 27">
          <a:extLst>
            <a:ext uri="{FF2B5EF4-FFF2-40B4-BE49-F238E27FC236}">
              <a16:creationId xmlns:a16="http://schemas.microsoft.com/office/drawing/2014/main" id="{00000000-0008-0000-0F00-00001C000000}"/>
            </a:ext>
          </a:extLst>
        </xdr:cNvPr>
        <xdr:cNvSpPr/>
      </xdr:nvSpPr>
      <xdr:spPr>
        <a:xfrm>
          <a:off x="161925" y="4324350"/>
          <a:ext cx="3800475" cy="1647825"/>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Зөвлөмжийн</a:t>
          </a:r>
          <a:r>
            <a:rPr lang="mn-MN" sz="1100" baseline="0"/>
            <a:t> биелэлт </a:t>
          </a:r>
          <a:endParaRPr lang="en-US" sz="1100"/>
        </a:p>
      </xdr:txBody>
    </xdr:sp>
    <xdr:clientData/>
  </xdr:twoCellAnchor>
  <xdr:twoCellAnchor>
    <xdr:from>
      <xdr:col>0</xdr:col>
      <xdr:colOff>1</xdr:colOff>
      <xdr:row>23</xdr:row>
      <xdr:rowOff>161925</xdr:rowOff>
    </xdr:from>
    <xdr:to>
      <xdr:col>6</xdr:col>
      <xdr:colOff>257175</xdr:colOff>
      <xdr:row>32</xdr:row>
      <xdr:rowOff>66675</xdr:rowOff>
    </xdr:to>
    <xdr:graphicFrame macro="">
      <xdr:nvGraphicFramePr>
        <xdr:cNvPr id="30" name="Chart 29">
          <a:extLst>
            <a:ext uri="{FF2B5EF4-FFF2-40B4-BE49-F238E27FC236}">
              <a16:creationId xmlns:a16="http://schemas.microsoft.com/office/drawing/2014/main" id="{00000000-0008-0000-0F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381001</xdr:colOff>
      <xdr:row>22</xdr:row>
      <xdr:rowOff>152400</xdr:rowOff>
    </xdr:from>
    <xdr:to>
      <xdr:col>12</xdr:col>
      <xdr:colOff>9525</xdr:colOff>
      <xdr:row>31</xdr:row>
      <xdr:rowOff>85725</xdr:rowOff>
    </xdr:to>
    <xdr:sp macro="" textlink="">
      <xdr:nvSpPr>
        <xdr:cNvPr id="31" name="Rectangle 30">
          <a:extLst>
            <a:ext uri="{FF2B5EF4-FFF2-40B4-BE49-F238E27FC236}">
              <a16:creationId xmlns:a16="http://schemas.microsoft.com/office/drawing/2014/main" id="{00000000-0008-0000-0F00-00001F000000}"/>
            </a:ext>
          </a:extLst>
        </xdr:cNvPr>
        <xdr:cNvSpPr/>
      </xdr:nvSpPr>
      <xdr:spPr>
        <a:xfrm>
          <a:off x="4038601" y="4343400"/>
          <a:ext cx="3286124" cy="1647825"/>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Зөвлөмжийн хэрэгжилт ирүүлээгүй</a:t>
          </a:r>
          <a:r>
            <a:rPr lang="mn-MN" sz="1100" baseline="0"/>
            <a:t> байгууллагууд</a:t>
          </a:r>
          <a:endParaRPr lang="en-US" sz="1100"/>
        </a:p>
      </xdr:txBody>
    </xdr:sp>
    <xdr:clientData/>
  </xdr:twoCellAnchor>
  <xdr:twoCellAnchor>
    <xdr:from>
      <xdr:col>6</xdr:col>
      <xdr:colOff>142876</xdr:colOff>
      <xdr:row>23</xdr:row>
      <xdr:rowOff>66675</xdr:rowOff>
    </xdr:from>
    <xdr:to>
      <xdr:col>12</xdr:col>
      <xdr:colOff>28576</xdr:colOff>
      <xdr:row>30</xdr:row>
      <xdr:rowOff>161925</xdr:rowOff>
    </xdr:to>
    <xdr:graphicFrame macro="">
      <xdr:nvGraphicFramePr>
        <xdr:cNvPr id="40" name="Chart 39">
          <a:extLst>
            <a:ext uri="{FF2B5EF4-FFF2-40B4-BE49-F238E27FC236}">
              <a16:creationId xmlns:a16="http://schemas.microsoft.com/office/drawing/2014/main" id="{00000000-0008-0000-0F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47625</xdr:colOff>
      <xdr:row>13</xdr:row>
      <xdr:rowOff>104775</xdr:rowOff>
    </xdr:from>
    <xdr:to>
      <xdr:col>21</xdr:col>
      <xdr:colOff>123825</xdr:colOff>
      <xdr:row>31</xdr:row>
      <xdr:rowOff>66675</xdr:rowOff>
    </xdr:to>
    <xdr:sp macro="" textlink="">
      <xdr:nvSpPr>
        <xdr:cNvPr id="44" name="Rectangle 43">
          <a:extLst>
            <a:ext uri="{FF2B5EF4-FFF2-40B4-BE49-F238E27FC236}">
              <a16:creationId xmlns:a16="http://schemas.microsoft.com/office/drawing/2014/main" id="{00000000-0008-0000-0F00-00002C000000}"/>
            </a:ext>
          </a:extLst>
        </xdr:cNvPr>
        <xdr:cNvSpPr/>
      </xdr:nvSpPr>
      <xdr:spPr>
        <a:xfrm>
          <a:off x="11020425" y="2581275"/>
          <a:ext cx="1905000" cy="3390900"/>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900"/>
            <a:t>Нийт шийдвэрийн</a:t>
          </a:r>
          <a:r>
            <a:rPr lang="mn-MN" sz="900" baseline="0"/>
            <a:t> хэрэгжилт                   аудитораар</a:t>
          </a:r>
          <a:endParaRPr lang="en-US" sz="900"/>
        </a:p>
      </xdr:txBody>
    </xdr:sp>
    <xdr:clientData/>
  </xdr:twoCellAnchor>
  <xdr:twoCellAnchor>
    <xdr:from>
      <xdr:col>18</xdr:col>
      <xdr:colOff>28575</xdr:colOff>
      <xdr:row>15</xdr:row>
      <xdr:rowOff>19049</xdr:rowOff>
    </xdr:from>
    <xdr:to>
      <xdr:col>22</xdr:col>
      <xdr:colOff>57151</xdr:colOff>
      <xdr:row>29</xdr:row>
      <xdr:rowOff>123824</xdr:rowOff>
    </xdr:to>
    <xdr:graphicFrame macro="">
      <xdr:nvGraphicFramePr>
        <xdr:cNvPr id="45" name="Chart 44">
          <a:extLst>
            <a:ext uri="{FF2B5EF4-FFF2-40B4-BE49-F238E27FC236}">
              <a16:creationId xmlns:a16="http://schemas.microsoft.com/office/drawing/2014/main" id="{00000000-0008-0000-0F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161925</xdr:colOff>
      <xdr:row>33</xdr:row>
      <xdr:rowOff>0</xdr:rowOff>
    </xdr:from>
    <xdr:to>
      <xdr:col>2</xdr:col>
      <xdr:colOff>342900</xdr:colOff>
      <xdr:row>36</xdr:row>
      <xdr:rowOff>114300</xdr:rowOff>
    </xdr:to>
    <mc:AlternateContent xmlns:mc="http://schemas.openxmlformats.org/markup-compatibility/2006" xmlns:a14="http://schemas.microsoft.com/office/drawing/2010/main">
      <mc:Choice Requires="a14">
        <xdr:graphicFrame macro="">
          <xdr:nvGraphicFramePr>
            <xdr:cNvPr id="46" name="5">
              <a:extLst>
                <a:ext uri="{FF2B5EF4-FFF2-40B4-BE49-F238E27FC236}">
                  <a16:creationId xmlns:a16="http://schemas.microsoft.com/office/drawing/2014/main" id="{00000000-0008-0000-0F00-00002E000000}"/>
                </a:ext>
              </a:extLst>
            </xdr:cNvPr>
            <xdr:cNvGraphicFramePr/>
          </xdr:nvGraphicFramePr>
          <xdr:xfrm>
            <a:off x="0" y="0"/>
            <a:ext cx="0" cy="0"/>
          </xdr:xfrm>
          <a:graphic>
            <a:graphicData uri="http://schemas.microsoft.com/office/drawing/2010/slicer">
              <sle:slicer xmlns:sle="http://schemas.microsoft.com/office/drawing/2010/slicer" name="5"/>
            </a:graphicData>
          </a:graphic>
        </xdr:graphicFrame>
      </mc:Choice>
      <mc:Fallback xmlns="">
        <xdr:sp macro="" textlink="">
          <xdr:nvSpPr>
            <xdr:cNvPr id="0" name=""/>
            <xdr:cNvSpPr>
              <a:spLocks noTextEdit="1"/>
            </xdr:cNvSpPr>
          </xdr:nvSpPr>
          <xdr:spPr>
            <a:xfrm>
              <a:off x="161925" y="6286500"/>
              <a:ext cx="1400175"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438150</xdr:colOff>
      <xdr:row>31</xdr:row>
      <xdr:rowOff>133350</xdr:rowOff>
    </xdr:from>
    <xdr:to>
      <xdr:col>13</xdr:col>
      <xdr:colOff>0</xdr:colOff>
      <xdr:row>37</xdr:row>
      <xdr:rowOff>57149</xdr:rowOff>
    </xdr:to>
    <mc:AlternateContent xmlns:mc="http://schemas.openxmlformats.org/markup-compatibility/2006" xmlns:a14="http://schemas.microsoft.com/office/drawing/2010/main">
      <mc:Choice Requires="a14">
        <xdr:graphicFrame macro="">
          <xdr:nvGraphicFramePr>
            <xdr:cNvPr id="49" name="3">
              <a:extLst>
                <a:ext uri="{FF2B5EF4-FFF2-40B4-BE49-F238E27FC236}">
                  <a16:creationId xmlns:a16="http://schemas.microsoft.com/office/drawing/2014/main" id="{00000000-0008-0000-0F00-000031000000}"/>
                </a:ext>
              </a:extLst>
            </xdr:cNvPr>
            <xdr:cNvGraphicFramePr/>
          </xdr:nvGraphicFramePr>
          <xdr:xfrm>
            <a:off x="0" y="0"/>
            <a:ext cx="0" cy="0"/>
          </xdr:xfrm>
          <a:graphic>
            <a:graphicData uri="http://schemas.microsoft.com/office/drawing/2010/slicer">
              <sle:slicer xmlns:sle="http://schemas.microsoft.com/office/drawing/2010/slicer" name="3"/>
            </a:graphicData>
          </a:graphic>
        </xdr:graphicFrame>
      </mc:Choice>
      <mc:Fallback xmlns="">
        <xdr:sp macro="" textlink="">
          <xdr:nvSpPr>
            <xdr:cNvPr id="0" name=""/>
            <xdr:cNvSpPr>
              <a:spLocks noTextEdit="1"/>
            </xdr:cNvSpPr>
          </xdr:nvSpPr>
          <xdr:spPr>
            <a:xfrm>
              <a:off x="1657350" y="6038850"/>
              <a:ext cx="6267450" cy="10667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390525</xdr:colOff>
      <xdr:row>31</xdr:row>
      <xdr:rowOff>104776</xdr:rowOff>
    </xdr:from>
    <xdr:to>
      <xdr:col>21</xdr:col>
      <xdr:colOff>152400</xdr:colOff>
      <xdr:row>37</xdr:row>
      <xdr:rowOff>9525</xdr:rowOff>
    </xdr:to>
    <mc:AlternateContent xmlns:mc="http://schemas.openxmlformats.org/markup-compatibility/2006" xmlns:a14="http://schemas.microsoft.com/office/drawing/2010/main">
      <mc:Choice Requires="a14">
        <xdr:graphicFrame macro="">
          <xdr:nvGraphicFramePr>
            <xdr:cNvPr id="50" name="40">
              <a:extLst>
                <a:ext uri="{FF2B5EF4-FFF2-40B4-BE49-F238E27FC236}">
                  <a16:creationId xmlns:a16="http://schemas.microsoft.com/office/drawing/2014/main" id="{00000000-0008-0000-0F00-000032000000}"/>
                </a:ext>
              </a:extLst>
            </xdr:cNvPr>
            <xdr:cNvGraphicFramePr/>
          </xdr:nvGraphicFramePr>
          <xdr:xfrm>
            <a:off x="0" y="0"/>
            <a:ext cx="0" cy="0"/>
          </xdr:xfrm>
          <a:graphic>
            <a:graphicData uri="http://schemas.microsoft.com/office/drawing/2010/slicer">
              <sle:slicer xmlns:sle="http://schemas.microsoft.com/office/drawing/2010/slicer" name="40"/>
            </a:graphicData>
          </a:graphic>
        </xdr:graphicFrame>
      </mc:Choice>
      <mc:Fallback xmlns="">
        <xdr:sp macro="" textlink="">
          <xdr:nvSpPr>
            <xdr:cNvPr id="0" name=""/>
            <xdr:cNvSpPr>
              <a:spLocks noTextEdit="1"/>
            </xdr:cNvSpPr>
          </xdr:nvSpPr>
          <xdr:spPr>
            <a:xfrm>
              <a:off x="11363325" y="6010276"/>
              <a:ext cx="1590675" cy="1047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104775</xdr:colOff>
      <xdr:row>31</xdr:row>
      <xdr:rowOff>123824</xdr:rowOff>
    </xdr:from>
    <xdr:to>
      <xdr:col>2</xdr:col>
      <xdr:colOff>342900</xdr:colOff>
      <xdr:row>32</xdr:row>
      <xdr:rowOff>171450</xdr:rowOff>
    </xdr:to>
    <xdr:sp macro="" textlink="">
      <xdr:nvSpPr>
        <xdr:cNvPr id="51" name="Rectangle 50">
          <a:extLst>
            <a:ext uri="{FF2B5EF4-FFF2-40B4-BE49-F238E27FC236}">
              <a16:creationId xmlns:a16="http://schemas.microsoft.com/office/drawing/2014/main" id="{00000000-0008-0000-0F00-000033000000}"/>
            </a:ext>
          </a:extLst>
        </xdr:cNvPr>
        <xdr:cNvSpPr/>
      </xdr:nvSpPr>
      <xdr:spPr>
        <a:xfrm>
          <a:off x="104775" y="6029324"/>
          <a:ext cx="1457325" cy="238126"/>
        </a:xfrm>
        <a:prstGeom prst="rect">
          <a:avLst/>
        </a:prstGeom>
        <a:solidFill>
          <a:schemeClr val="bg1">
            <a:lumMod val="75000"/>
          </a:schemeClr>
        </a:solidFill>
        <a:ln>
          <a:solidFill>
            <a:srgbClr val="003296"/>
          </a:solidFill>
        </a:ln>
        <a:scene3d>
          <a:camera prst="orthographicFront"/>
          <a:lightRig rig="threePt" dir="t"/>
        </a:scene3d>
        <a:sp3d prstMaterial="dkEdge">
          <a:bevelT prst="relaxedInse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solidFill>
                <a:sysClr val="windowText" lastClr="000000"/>
              </a:solidFill>
            </a:rPr>
            <a:t>   Шүүлт</a:t>
          </a:r>
          <a:r>
            <a:rPr lang="mn-MN" sz="1100" baseline="0">
              <a:solidFill>
                <a:sysClr val="windowText" lastClr="000000"/>
              </a:solidFill>
            </a:rPr>
            <a:t> хийх талбар</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13</xdr:col>
      <xdr:colOff>47625</xdr:colOff>
      <xdr:row>31</xdr:row>
      <xdr:rowOff>133349</xdr:rowOff>
    </xdr:from>
    <xdr:to>
      <xdr:col>18</xdr:col>
      <xdr:colOff>352425</xdr:colOff>
      <xdr:row>37</xdr:row>
      <xdr:rowOff>19050</xdr:rowOff>
    </xdr:to>
    <mc:AlternateContent xmlns:mc="http://schemas.openxmlformats.org/markup-compatibility/2006" xmlns:a14="http://schemas.microsoft.com/office/drawing/2010/main">
      <mc:Choice Requires="a14">
        <xdr:graphicFrame macro="">
          <xdr:nvGraphicFramePr>
            <xdr:cNvPr id="52" name="2 1">
              <a:extLst>
                <a:ext uri="{FF2B5EF4-FFF2-40B4-BE49-F238E27FC236}">
                  <a16:creationId xmlns:a16="http://schemas.microsoft.com/office/drawing/2014/main" id="{00000000-0008-0000-0F00-000034000000}"/>
                </a:ext>
              </a:extLst>
            </xdr:cNvPr>
            <xdr:cNvGraphicFramePr/>
          </xdr:nvGraphicFramePr>
          <xdr:xfrm>
            <a:off x="0" y="0"/>
            <a:ext cx="0" cy="0"/>
          </xdr:xfrm>
          <a:graphic>
            <a:graphicData uri="http://schemas.microsoft.com/office/drawing/2010/slicer">
              <sle:slicer xmlns:sle="http://schemas.microsoft.com/office/drawing/2010/slicer" name="2 1"/>
            </a:graphicData>
          </a:graphic>
        </xdr:graphicFrame>
      </mc:Choice>
      <mc:Fallback xmlns="">
        <xdr:sp macro="" textlink="">
          <xdr:nvSpPr>
            <xdr:cNvPr id="0" name=""/>
            <xdr:cNvSpPr>
              <a:spLocks noTextEdit="1"/>
            </xdr:cNvSpPr>
          </xdr:nvSpPr>
          <xdr:spPr>
            <a:xfrm>
              <a:off x="7972425" y="6038849"/>
              <a:ext cx="3352800" cy="10287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66676</xdr:colOff>
      <xdr:row>22</xdr:row>
      <xdr:rowOff>142875</xdr:rowOff>
    </xdr:from>
    <xdr:to>
      <xdr:col>17</xdr:col>
      <xdr:colOff>542926</xdr:colOff>
      <xdr:row>31</xdr:row>
      <xdr:rowOff>76200</xdr:rowOff>
    </xdr:to>
    <xdr:sp macro="" textlink="">
      <xdr:nvSpPr>
        <xdr:cNvPr id="54" name="Rectangle 53">
          <a:extLst>
            <a:ext uri="{FF2B5EF4-FFF2-40B4-BE49-F238E27FC236}">
              <a16:creationId xmlns:a16="http://schemas.microsoft.com/office/drawing/2014/main" id="{00000000-0008-0000-0F00-000036000000}"/>
            </a:ext>
          </a:extLst>
        </xdr:cNvPr>
        <xdr:cNvSpPr/>
      </xdr:nvSpPr>
      <xdr:spPr>
        <a:xfrm>
          <a:off x="7381876" y="4333875"/>
          <a:ext cx="3524250" cy="1647825"/>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100"/>
            <a:t>                         Шийдвэрийн</a:t>
          </a:r>
          <a:r>
            <a:rPr lang="mn-MN" sz="1100" baseline="0"/>
            <a:t> хэрэгжилт /үлдэгдэл/</a:t>
          </a:r>
          <a:endParaRPr lang="en-US" sz="1100"/>
        </a:p>
      </xdr:txBody>
    </xdr:sp>
    <xdr:clientData/>
  </xdr:twoCellAnchor>
  <xdr:twoCellAnchor>
    <xdr:from>
      <xdr:col>12</xdr:col>
      <xdr:colOff>133350</xdr:colOff>
      <xdr:row>23</xdr:row>
      <xdr:rowOff>57150</xdr:rowOff>
    </xdr:from>
    <xdr:to>
      <xdr:col>17</xdr:col>
      <xdr:colOff>523875</xdr:colOff>
      <xdr:row>31</xdr:row>
      <xdr:rowOff>66675</xdr:rowOff>
    </xdr:to>
    <xdr:graphicFrame macro="">
      <xdr:nvGraphicFramePr>
        <xdr:cNvPr id="53" name="Chart 52">
          <a:extLst>
            <a:ext uri="{FF2B5EF4-FFF2-40B4-BE49-F238E27FC236}">
              <a16:creationId xmlns:a16="http://schemas.microsoft.com/office/drawing/2014/main" id="{00000000-0008-0000-0F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533400</xdr:colOff>
      <xdr:row>4</xdr:row>
      <xdr:rowOff>171449</xdr:rowOff>
    </xdr:from>
    <xdr:to>
      <xdr:col>29</xdr:col>
      <xdr:colOff>114299</xdr:colOff>
      <xdr:row>14</xdr:row>
      <xdr:rowOff>57151</xdr:rowOff>
    </xdr:to>
    <xdr:sp macro="" textlink="">
      <xdr:nvSpPr>
        <xdr:cNvPr id="5" name="Rectangle 4">
          <a:extLst>
            <a:ext uri="{FF2B5EF4-FFF2-40B4-BE49-F238E27FC236}">
              <a16:creationId xmlns:a16="http://schemas.microsoft.com/office/drawing/2014/main" id="{F249A3C3-C63E-4CBF-AF31-ADF0E5B51818}"/>
            </a:ext>
          </a:extLst>
        </xdr:cNvPr>
        <xdr:cNvSpPr/>
      </xdr:nvSpPr>
      <xdr:spPr>
        <a:xfrm>
          <a:off x="15163800" y="933449"/>
          <a:ext cx="2628899" cy="1790702"/>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2023 </a:t>
          </a:r>
          <a:r>
            <a:rPr lang="mn-MN" sz="900"/>
            <a:t>оны</a:t>
          </a:r>
          <a:r>
            <a:rPr lang="mn-MN" sz="900" baseline="0"/>
            <a:t> гүйцэтгэлийн аудитын шийдвэр</a:t>
          </a:r>
          <a:endParaRPr lang="en-US" sz="900"/>
        </a:p>
      </xdr:txBody>
    </xdr:sp>
    <xdr:clientData/>
  </xdr:twoCellAnchor>
  <xdr:twoCellAnchor>
    <xdr:from>
      <xdr:col>25</xdr:col>
      <xdr:colOff>38100</xdr:colOff>
      <xdr:row>6</xdr:row>
      <xdr:rowOff>38101</xdr:rowOff>
    </xdr:from>
    <xdr:to>
      <xdr:col>29</xdr:col>
      <xdr:colOff>142875</xdr:colOff>
      <xdr:row>15</xdr:row>
      <xdr:rowOff>0</xdr:rowOff>
    </xdr:to>
    <xdr:graphicFrame macro="">
      <xdr:nvGraphicFramePr>
        <xdr:cNvPr id="9" name="Chart 8">
          <a:extLst>
            <a:ext uri="{FF2B5EF4-FFF2-40B4-BE49-F238E27FC236}">
              <a16:creationId xmlns:a16="http://schemas.microsoft.com/office/drawing/2014/main" id="{4F75E656-6447-4EC2-9D56-42E3E3F83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371476</xdr:colOff>
      <xdr:row>4</xdr:row>
      <xdr:rowOff>171449</xdr:rowOff>
    </xdr:from>
    <xdr:to>
      <xdr:col>24</xdr:col>
      <xdr:colOff>409575</xdr:colOff>
      <xdr:row>14</xdr:row>
      <xdr:rowOff>57151</xdr:rowOff>
    </xdr:to>
    <xdr:sp macro="" textlink="">
      <xdr:nvSpPr>
        <xdr:cNvPr id="10" name="Rectangle 9">
          <a:extLst>
            <a:ext uri="{FF2B5EF4-FFF2-40B4-BE49-F238E27FC236}">
              <a16:creationId xmlns:a16="http://schemas.microsoft.com/office/drawing/2014/main" id="{02F7329C-11BB-4C5A-A4A7-B4215D264EC8}"/>
            </a:ext>
          </a:extLst>
        </xdr:cNvPr>
        <xdr:cNvSpPr/>
      </xdr:nvSpPr>
      <xdr:spPr>
        <a:xfrm>
          <a:off x="13173076" y="933449"/>
          <a:ext cx="1866899" cy="1790702"/>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t>202</a:t>
          </a:r>
          <a:r>
            <a:rPr lang="mn-MN" sz="800" b="1"/>
            <a:t>2</a:t>
          </a:r>
          <a:r>
            <a:rPr lang="en-US" sz="800" b="1"/>
            <a:t> </a:t>
          </a:r>
          <a:r>
            <a:rPr lang="mn-MN" sz="800" b="1"/>
            <a:t>оны</a:t>
          </a:r>
          <a:r>
            <a:rPr lang="mn-MN" sz="800" b="1" baseline="0"/>
            <a:t> хэрэгжээгүй шийдвэрийн үлдэгдэл</a:t>
          </a:r>
          <a:endParaRPr lang="en-US" sz="800" b="1"/>
        </a:p>
      </xdr:txBody>
    </xdr:sp>
    <xdr:clientData/>
  </xdr:twoCellAnchor>
  <xdr:twoCellAnchor>
    <xdr:from>
      <xdr:col>21</xdr:col>
      <xdr:colOff>247651</xdr:colOff>
      <xdr:row>5</xdr:row>
      <xdr:rowOff>133349</xdr:rowOff>
    </xdr:from>
    <xdr:to>
      <xdr:col>24</xdr:col>
      <xdr:colOff>371475</xdr:colOff>
      <xdr:row>17</xdr:row>
      <xdr:rowOff>19050</xdr:rowOff>
    </xdr:to>
    <xdr:graphicFrame macro="">
      <xdr:nvGraphicFramePr>
        <xdr:cNvPr id="11" name="Chart 10">
          <a:extLst>
            <a:ext uri="{FF2B5EF4-FFF2-40B4-BE49-F238E27FC236}">
              <a16:creationId xmlns:a16="http://schemas.microsoft.com/office/drawing/2014/main" id="{A1963A08-1293-4BA7-8D2A-F9ECB7DA3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21</xdr:col>
      <xdr:colOff>428625</xdr:colOff>
      <xdr:row>15</xdr:row>
      <xdr:rowOff>0</xdr:rowOff>
    </xdr:from>
    <xdr:to>
      <xdr:col>25</xdr:col>
      <xdr:colOff>47625</xdr:colOff>
      <xdr:row>18</xdr:row>
      <xdr:rowOff>66675</xdr:rowOff>
    </xdr:to>
    <mc:AlternateContent xmlns:mc="http://schemas.openxmlformats.org/markup-compatibility/2006" xmlns:a14="http://schemas.microsoft.com/office/drawing/2010/main">
      <mc:Choice Requires="a14">
        <xdr:graphicFrame macro="">
          <xdr:nvGraphicFramePr>
            <xdr:cNvPr id="15" name="1">
              <a:extLst>
                <a:ext uri="{FF2B5EF4-FFF2-40B4-BE49-F238E27FC236}">
                  <a16:creationId xmlns:a16="http://schemas.microsoft.com/office/drawing/2014/main" id="{C4F127DB-1C46-BB41-94BF-62B8C0D550E4}"/>
                </a:ext>
              </a:extLst>
            </xdr:cNvPr>
            <xdr:cNvGraphicFramePr/>
          </xdr:nvGraphicFramePr>
          <xdr:xfrm>
            <a:off x="0" y="0"/>
            <a:ext cx="0" cy="0"/>
          </xdr:xfrm>
          <a:graphic>
            <a:graphicData uri="http://schemas.microsoft.com/office/drawing/2010/slicer">
              <sle:slicer xmlns:sle="http://schemas.microsoft.com/office/drawing/2010/slicer" name="1"/>
            </a:graphicData>
          </a:graphic>
        </xdr:graphicFrame>
      </mc:Choice>
      <mc:Fallback xmlns="">
        <xdr:sp macro="" textlink="">
          <xdr:nvSpPr>
            <xdr:cNvPr id="0" name=""/>
            <xdr:cNvSpPr>
              <a:spLocks noTextEdit="1"/>
            </xdr:cNvSpPr>
          </xdr:nvSpPr>
          <xdr:spPr>
            <a:xfrm>
              <a:off x="13230225" y="2857500"/>
              <a:ext cx="1847850" cy="6381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133350</xdr:colOff>
      <xdr:row>14</xdr:row>
      <xdr:rowOff>171451</xdr:rowOff>
    </xdr:from>
    <xdr:to>
      <xdr:col>29</xdr:col>
      <xdr:colOff>76200</xdr:colOff>
      <xdr:row>18</xdr:row>
      <xdr:rowOff>123825</xdr:rowOff>
    </xdr:to>
    <mc:AlternateContent xmlns:mc="http://schemas.openxmlformats.org/markup-compatibility/2006" xmlns:a14="http://schemas.microsoft.com/office/drawing/2010/main">
      <mc:Choice Requires="a14">
        <xdr:graphicFrame macro="">
          <xdr:nvGraphicFramePr>
            <xdr:cNvPr id="21" name="2">
              <a:extLst>
                <a:ext uri="{FF2B5EF4-FFF2-40B4-BE49-F238E27FC236}">
                  <a16:creationId xmlns:a16="http://schemas.microsoft.com/office/drawing/2014/main" id="{7DA42CF6-B29C-EB39-FC80-968F616B675F}"/>
                </a:ext>
              </a:extLst>
            </xdr:cNvPr>
            <xdr:cNvGraphicFramePr/>
          </xdr:nvGraphicFramePr>
          <xdr:xfrm>
            <a:off x="0" y="0"/>
            <a:ext cx="0" cy="0"/>
          </xdr:xfrm>
          <a:graphic>
            <a:graphicData uri="http://schemas.microsoft.com/office/drawing/2010/slicer">
              <sle:slicer xmlns:sle="http://schemas.microsoft.com/office/drawing/2010/slicer" name="2"/>
            </a:graphicData>
          </a:graphic>
        </xdr:graphicFrame>
      </mc:Choice>
      <mc:Fallback xmlns="">
        <xdr:sp macro="" textlink="">
          <xdr:nvSpPr>
            <xdr:cNvPr id="0" name=""/>
            <xdr:cNvSpPr>
              <a:spLocks noTextEdit="1"/>
            </xdr:cNvSpPr>
          </xdr:nvSpPr>
          <xdr:spPr>
            <a:xfrm>
              <a:off x="15163800" y="2838451"/>
              <a:ext cx="2971800" cy="7143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21</xdr:col>
      <xdr:colOff>342901</xdr:colOff>
      <xdr:row>21</xdr:row>
      <xdr:rowOff>133350</xdr:rowOff>
    </xdr:from>
    <xdr:to>
      <xdr:col>26</xdr:col>
      <xdr:colOff>209551</xdr:colOff>
      <xdr:row>29</xdr:row>
      <xdr:rowOff>85725</xdr:rowOff>
    </xdr:to>
    <xdr:graphicFrame macro="">
      <xdr:nvGraphicFramePr>
        <xdr:cNvPr id="56" name="Chart 55">
          <a:extLst>
            <a:ext uri="{FF2B5EF4-FFF2-40B4-BE49-F238E27FC236}">
              <a16:creationId xmlns:a16="http://schemas.microsoft.com/office/drawing/2014/main" id="{CF4401BB-1854-4A03-AFB2-2E2770DD9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26</xdr:col>
      <xdr:colOff>209550</xdr:colOff>
      <xdr:row>20</xdr:row>
      <xdr:rowOff>95249</xdr:rowOff>
    </xdr:from>
    <xdr:to>
      <xdr:col>29</xdr:col>
      <xdr:colOff>161925</xdr:colOff>
      <xdr:row>29</xdr:row>
      <xdr:rowOff>95250</xdr:rowOff>
    </xdr:to>
    <xdr:sp macro="" textlink="">
      <xdr:nvSpPr>
        <xdr:cNvPr id="57" name="Rectangle 56">
          <a:extLst>
            <a:ext uri="{FF2B5EF4-FFF2-40B4-BE49-F238E27FC236}">
              <a16:creationId xmlns:a16="http://schemas.microsoft.com/office/drawing/2014/main" id="{A9D8D14B-D460-45C6-9738-FF2E5E89DAE5}"/>
            </a:ext>
          </a:extLst>
        </xdr:cNvPr>
        <xdr:cNvSpPr/>
      </xdr:nvSpPr>
      <xdr:spPr>
        <a:xfrm>
          <a:off x="16059150" y="3905249"/>
          <a:ext cx="1781175" cy="1714501"/>
        </a:xfrm>
        <a:prstGeom prst="rect">
          <a:avLst/>
        </a:prstGeom>
        <a:solidFill>
          <a:srgbClr val="003296"/>
        </a:solidFill>
        <a:ln>
          <a:solidFill>
            <a:srgbClr val="00329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t>202</a:t>
          </a:r>
          <a:r>
            <a:rPr lang="mn-MN" sz="800" b="1"/>
            <a:t>2</a:t>
          </a:r>
          <a:r>
            <a:rPr lang="en-US" sz="800" b="1"/>
            <a:t> </a:t>
          </a:r>
          <a:r>
            <a:rPr lang="mn-MN" sz="800" b="1"/>
            <a:t>оны</a:t>
          </a:r>
          <a:r>
            <a:rPr lang="mn-MN" sz="800" b="1" baseline="0"/>
            <a:t>  хэрэгжээгүй шийдвэрийн үлдэгдэл</a:t>
          </a:r>
          <a:endParaRPr lang="en-US" sz="800" b="1"/>
        </a:p>
      </xdr:txBody>
    </xdr:sp>
    <xdr:clientData/>
  </xdr:twoCellAnchor>
  <xdr:twoCellAnchor>
    <xdr:from>
      <xdr:col>26</xdr:col>
      <xdr:colOff>285751</xdr:colOff>
      <xdr:row>21</xdr:row>
      <xdr:rowOff>123824</xdr:rowOff>
    </xdr:from>
    <xdr:to>
      <xdr:col>29</xdr:col>
      <xdr:colOff>228601</xdr:colOff>
      <xdr:row>29</xdr:row>
      <xdr:rowOff>9525</xdr:rowOff>
    </xdr:to>
    <xdr:graphicFrame macro="">
      <xdr:nvGraphicFramePr>
        <xdr:cNvPr id="58" name="Chart 57">
          <a:extLst>
            <a:ext uri="{FF2B5EF4-FFF2-40B4-BE49-F238E27FC236}">
              <a16:creationId xmlns:a16="http://schemas.microsoft.com/office/drawing/2014/main" id="{EAED558B-EC3D-4E81-95BB-AD5D09628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21</xdr:col>
      <xdr:colOff>438150</xdr:colOff>
      <xdr:row>29</xdr:row>
      <xdr:rowOff>171450</xdr:rowOff>
    </xdr:from>
    <xdr:to>
      <xdr:col>25</xdr:col>
      <xdr:colOff>38100</xdr:colOff>
      <xdr:row>33</xdr:row>
      <xdr:rowOff>161925</xdr:rowOff>
    </xdr:to>
    <mc:AlternateContent xmlns:mc="http://schemas.openxmlformats.org/markup-compatibility/2006" xmlns:a14="http://schemas.microsoft.com/office/drawing/2010/main">
      <mc:Choice Requires="a14">
        <xdr:graphicFrame macro="">
          <xdr:nvGraphicFramePr>
            <xdr:cNvPr id="59" name="1 1">
              <a:extLst>
                <a:ext uri="{FF2B5EF4-FFF2-40B4-BE49-F238E27FC236}">
                  <a16:creationId xmlns:a16="http://schemas.microsoft.com/office/drawing/2014/main" id="{2386AACC-732C-BF3D-FA97-157CE4566262}"/>
                </a:ext>
              </a:extLst>
            </xdr:cNvPr>
            <xdr:cNvGraphicFramePr/>
          </xdr:nvGraphicFramePr>
          <xdr:xfrm>
            <a:off x="0" y="0"/>
            <a:ext cx="0" cy="0"/>
          </xdr:xfrm>
          <a:graphic>
            <a:graphicData uri="http://schemas.microsoft.com/office/drawing/2010/slicer">
              <sle:slicer xmlns:sle="http://schemas.microsoft.com/office/drawing/2010/slicer" name="1 1"/>
            </a:graphicData>
          </a:graphic>
        </xdr:graphicFrame>
      </mc:Choice>
      <mc:Fallback xmlns="">
        <xdr:sp macro="" textlink="">
          <xdr:nvSpPr>
            <xdr:cNvPr id="0" name=""/>
            <xdr:cNvSpPr>
              <a:spLocks noTextEdit="1"/>
            </xdr:cNvSpPr>
          </xdr:nvSpPr>
          <xdr:spPr>
            <a:xfrm>
              <a:off x="13239750" y="5695950"/>
              <a:ext cx="1828800" cy="752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123824</xdr:colOff>
      <xdr:row>29</xdr:row>
      <xdr:rowOff>171450</xdr:rowOff>
    </xdr:from>
    <xdr:to>
      <xdr:col>29</xdr:col>
      <xdr:colOff>114299</xdr:colOff>
      <xdr:row>33</xdr:row>
      <xdr:rowOff>171450</xdr:rowOff>
    </xdr:to>
    <mc:AlternateContent xmlns:mc="http://schemas.openxmlformats.org/markup-compatibility/2006" xmlns:a14="http://schemas.microsoft.com/office/drawing/2010/main">
      <mc:Choice Requires="a14">
        <xdr:graphicFrame macro="">
          <xdr:nvGraphicFramePr>
            <xdr:cNvPr id="61" name="2 2">
              <a:extLst>
                <a:ext uri="{FF2B5EF4-FFF2-40B4-BE49-F238E27FC236}">
                  <a16:creationId xmlns:a16="http://schemas.microsoft.com/office/drawing/2014/main" id="{FBCDD853-5E01-E5B3-FAF1-01D1B434668F}"/>
                </a:ext>
              </a:extLst>
            </xdr:cNvPr>
            <xdr:cNvGraphicFramePr/>
          </xdr:nvGraphicFramePr>
          <xdr:xfrm>
            <a:off x="0" y="0"/>
            <a:ext cx="0" cy="0"/>
          </xdr:xfrm>
          <a:graphic>
            <a:graphicData uri="http://schemas.microsoft.com/office/drawing/2010/slicer">
              <sle:slicer xmlns:sle="http://schemas.microsoft.com/office/drawing/2010/slicer" name="2 2"/>
            </a:graphicData>
          </a:graphic>
        </xdr:graphicFrame>
      </mc:Choice>
      <mc:Fallback xmlns="">
        <xdr:sp macro="" textlink="">
          <xdr:nvSpPr>
            <xdr:cNvPr id="0" name=""/>
            <xdr:cNvSpPr>
              <a:spLocks noTextEdit="1"/>
            </xdr:cNvSpPr>
          </xdr:nvSpPr>
          <xdr:spPr>
            <a:xfrm>
              <a:off x="15154274" y="5695950"/>
              <a:ext cx="3019425" cy="76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21</xdr:col>
      <xdr:colOff>371475</xdr:colOff>
      <xdr:row>18</xdr:row>
      <xdr:rowOff>161925</xdr:rowOff>
    </xdr:from>
    <xdr:to>
      <xdr:col>29</xdr:col>
      <xdr:colOff>47625</xdr:colOff>
      <xdr:row>18</xdr:row>
      <xdr:rowOff>171450</xdr:rowOff>
    </xdr:to>
    <xdr:cxnSp macro="">
      <xdr:nvCxnSpPr>
        <xdr:cNvPr id="4" name="Straight Connector 3">
          <a:extLst>
            <a:ext uri="{FF2B5EF4-FFF2-40B4-BE49-F238E27FC236}">
              <a16:creationId xmlns:a16="http://schemas.microsoft.com/office/drawing/2014/main" id="{A5EC487D-6FBF-477F-8317-56B2E4154307}"/>
            </a:ext>
          </a:extLst>
        </xdr:cNvPr>
        <xdr:cNvCxnSpPr/>
      </xdr:nvCxnSpPr>
      <xdr:spPr>
        <a:xfrm flipH="1" flipV="1">
          <a:off x="13173075" y="3590925"/>
          <a:ext cx="4933950" cy="9525"/>
        </a:xfrm>
        <a:prstGeom prst="line">
          <a:avLst/>
        </a:prstGeom>
        <a:ln w="28575">
          <a:solidFill>
            <a:srgbClr val="FFCD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338137</xdr:colOff>
      <xdr:row>16</xdr:row>
      <xdr:rowOff>171450</xdr:rowOff>
    </xdr:from>
    <xdr:to>
      <xdr:col>10</xdr:col>
      <xdr:colOff>33337</xdr:colOff>
      <xdr:row>31</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438149</xdr:colOff>
      <xdr:row>22</xdr:row>
      <xdr:rowOff>171450</xdr:rowOff>
    </xdr:from>
    <xdr:to>
      <xdr:col>8</xdr:col>
      <xdr:colOff>571500</xdr:colOff>
      <xdr:row>37</xdr:row>
      <xdr:rowOff>57150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404812</xdr:colOff>
      <xdr:row>2</xdr:row>
      <xdr:rowOff>152400</xdr:rowOff>
    </xdr:from>
    <xdr:to>
      <xdr:col>11</xdr:col>
      <xdr:colOff>100012</xdr:colOff>
      <xdr:row>17</xdr:row>
      <xdr:rowOff>38100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519112</xdr:colOff>
      <xdr:row>3</xdr:row>
      <xdr:rowOff>85725</xdr:rowOff>
    </xdr:from>
    <xdr:to>
      <xdr:col>11</xdr:col>
      <xdr:colOff>180975</xdr:colOff>
      <xdr:row>17</xdr:row>
      <xdr:rowOff>161925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357187</xdr:colOff>
      <xdr:row>29</xdr:row>
      <xdr:rowOff>9525</xdr:rowOff>
    </xdr:from>
    <xdr:to>
      <xdr:col>9</xdr:col>
      <xdr:colOff>76200</xdr:colOff>
      <xdr:row>43</xdr:row>
      <xdr:rowOff>85725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461962</xdr:colOff>
      <xdr:row>1</xdr:row>
      <xdr:rowOff>171450</xdr:rowOff>
    </xdr:from>
    <xdr:to>
      <xdr:col>11</xdr:col>
      <xdr:colOff>157162</xdr:colOff>
      <xdr:row>18</xdr:row>
      <xdr:rowOff>104775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138112</xdr:colOff>
      <xdr:row>4</xdr:row>
      <xdr:rowOff>95250</xdr:rowOff>
    </xdr:from>
    <xdr:to>
      <xdr:col>10</xdr:col>
      <xdr:colOff>442912</xdr:colOff>
      <xdr:row>18</xdr:row>
      <xdr:rowOff>171450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6</xdr:row>
      <xdr:rowOff>95249</xdr:rowOff>
    </xdr:from>
    <xdr:to>
      <xdr:col>7</xdr:col>
      <xdr:colOff>142875</xdr:colOff>
      <xdr:row>27</xdr:row>
      <xdr:rowOff>161924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519112</xdr:colOff>
      <xdr:row>22</xdr:row>
      <xdr:rowOff>57150</xdr:rowOff>
    </xdr:from>
    <xdr:to>
      <xdr:col>15</xdr:col>
      <xdr:colOff>214312</xdr:colOff>
      <xdr:row>36</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Нарангэрэл.Б,Аудитор" refreshedDate="45108.682689930552" createdVersion="8" refreshedVersion="8" minRefreshableVersion="3" recordCount="269" xr:uid="{00000000-000A-0000-FFFF-FFFF13000000}">
  <cacheSource type="worksheet">
    <worksheetSource ref="A5:AN274" sheet="Data"/>
  </cacheSource>
  <cacheFields count="40">
    <cacheField name="1" numFmtId="0">
      <sharedItems containsSemiMixedTypes="0" containsString="0" containsNumber="1" containsInteger="1" minValue="1" maxValue="269" count="269">
        <n v="182"/>
        <n v="241"/>
        <n v="251"/>
        <n v="243"/>
        <n v="133"/>
        <n v="1"/>
        <n v="21"/>
        <n v="51"/>
        <n v="29"/>
        <n v="31"/>
        <n v="32"/>
        <n v="76"/>
        <n v="174"/>
        <n v="30"/>
        <n v="34"/>
        <n v="60"/>
        <n v="23"/>
        <n v="35"/>
        <n v="162"/>
        <n v="41"/>
        <n v="42"/>
        <n v="115"/>
        <n v="43"/>
        <n v="118"/>
        <n v="40"/>
        <n v="44"/>
        <n v="53"/>
        <n v="45"/>
        <n v="77"/>
        <n v="47"/>
        <n v="48"/>
        <n v="22"/>
        <n v="49"/>
        <n v="166"/>
        <n v="46"/>
        <n v="106"/>
        <n v="55"/>
        <n v="64"/>
        <n v="56"/>
        <n v="57"/>
        <n v="8"/>
        <n v="107"/>
        <n v="58"/>
        <n v="59"/>
        <n v="258"/>
        <n v="61"/>
        <n v="62"/>
        <n v="200"/>
        <n v="66"/>
        <n v="150"/>
        <n v="67"/>
        <n v="69"/>
        <n v="140"/>
        <n v="71"/>
        <n v="50"/>
        <n v="72"/>
        <n v="170"/>
        <n v="73"/>
        <n v="164"/>
        <n v="129"/>
        <n v="269"/>
        <n v="7"/>
        <n v="28"/>
        <n v="18"/>
        <n v="80"/>
        <n v="33"/>
        <n v="81"/>
        <n v="54"/>
        <n v="68"/>
        <n v="70"/>
        <n v="231"/>
        <n v="125"/>
        <n v="132"/>
        <n v="65"/>
        <n v="117"/>
        <n v="63"/>
        <n v="157"/>
        <n v="99"/>
        <n v="165"/>
        <n v="173"/>
        <n v="190"/>
        <n v="198"/>
        <n v="194"/>
        <n v="160"/>
        <n v="207"/>
        <n v="92"/>
        <n v="95"/>
        <n v="211"/>
        <n v="226"/>
        <n v="233"/>
        <n v="139"/>
        <n v="121"/>
        <n v="75"/>
        <n v="26"/>
        <n v="79"/>
        <n v="124"/>
        <n v="13"/>
        <n v="126"/>
        <n v="85"/>
        <n v="105"/>
        <n v="268"/>
        <n v="83"/>
        <n v="135"/>
        <n v="3"/>
        <n v="101"/>
        <n v="27"/>
        <n v="127"/>
        <n v="16"/>
        <n v="82"/>
        <n v="12"/>
        <n v="84"/>
        <n v="17"/>
        <n v="2"/>
        <n v="88"/>
        <n v="134"/>
        <n v="97"/>
        <n v="110"/>
        <n v="87"/>
        <n v="229"/>
        <n v="254"/>
        <n v="255"/>
        <n v="15"/>
        <n v="264"/>
        <n v="265"/>
        <n v="266"/>
        <n v="93"/>
        <n v="94"/>
        <n v="119"/>
        <n v="123"/>
        <n v="186"/>
        <n v="217"/>
        <n v="245"/>
        <n v="25"/>
        <n v="112"/>
        <n v="122"/>
        <n v="39"/>
        <n v="96"/>
        <n v="259"/>
        <n v="6"/>
        <n v="116"/>
        <n v="78"/>
        <n v="91"/>
        <n v="183"/>
        <n v="146"/>
        <n v="138"/>
        <n v="52"/>
        <n v="203"/>
        <n v="163"/>
        <n v="104"/>
        <n v="4"/>
        <n v="141"/>
        <n v="90"/>
        <n v="145"/>
        <n v="147"/>
        <n v="149"/>
        <n v="172"/>
        <n v="143"/>
        <n v="100"/>
        <n v="86"/>
        <n v="151"/>
        <n v="130"/>
        <n v="155"/>
        <n v="256"/>
        <n v="159"/>
        <n v="158"/>
        <n v="153"/>
        <n v="98"/>
        <n v="128"/>
        <n v="230"/>
        <n v="169"/>
        <n v="171"/>
        <n v="144"/>
        <n v="191"/>
        <n v="167"/>
        <n v="175"/>
        <n v="109"/>
        <n v="177"/>
        <n v="179"/>
        <n v="180"/>
        <n v="216"/>
        <n v="188"/>
        <n v="89"/>
        <n v="192"/>
        <n v="176"/>
        <n v="193"/>
        <n v="74"/>
        <n v="195"/>
        <n v="244"/>
        <n v="197"/>
        <n v="199"/>
        <n v="148"/>
        <n v="196"/>
        <n v="204"/>
        <n v="205"/>
        <n v="5"/>
        <n v="208"/>
        <n v="209"/>
        <n v="181"/>
        <n v="206"/>
        <n v="210"/>
        <n v="120"/>
        <n v="137"/>
        <n v="213"/>
        <n v="218"/>
        <n v="142"/>
        <n v="219"/>
        <n v="189"/>
        <n v="212"/>
        <n v="20"/>
        <n v="37"/>
        <n v="221"/>
        <n v="225"/>
        <n v="220"/>
        <n v="38"/>
        <n v="222"/>
        <n v="223"/>
        <n v="242"/>
        <n v="224"/>
        <n v="156"/>
        <n v="185"/>
        <n v="232"/>
        <n v="234"/>
        <n v="187"/>
        <n v="227"/>
        <n v="235"/>
        <n v="113"/>
        <n v="111"/>
        <n v="114"/>
        <n v="9"/>
        <n v="108"/>
        <n v="161"/>
        <n v="215"/>
        <n v="201"/>
        <n v="154"/>
        <n v="236"/>
        <n v="24"/>
        <n v="238"/>
        <n v="239"/>
        <n v="228"/>
        <n v="240"/>
        <n v="237"/>
        <n v="19"/>
        <n v="14"/>
        <n v="102"/>
        <n v="246"/>
        <n v="202"/>
        <n v="248"/>
        <n v="249"/>
        <n v="250"/>
        <n v="178"/>
        <n v="247"/>
        <n v="136"/>
        <n v="11"/>
        <n v="131"/>
        <n v="252"/>
        <n v="103"/>
        <n v="36"/>
        <n v="260"/>
        <n v="168"/>
        <n v="257"/>
        <n v="253"/>
        <n v="261"/>
        <n v="184"/>
        <n v="262"/>
        <n v="10"/>
        <n v="214"/>
        <n v="263"/>
        <n v="267"/>
        <n v="152"/>
      </sharedItems>
    </cacheField>
    <cacheField name="2" numFmtId="0">
      <sharedItems count="269">
        <s v=" Бууцагаан сумын Цэцэрлэг"/>
        <s v=" Өлзийт сумын  Эрүүл мэндийн төв"/>
        <s v=" Хүрээмарал сумын ЭМТ"/>
        <s v="&quot;Баянхонгор үйлдвэржилт хөгжлийн корпораци&quot;  ХХК"/>
        <s v="Автотээврийн үндэсний төвийн Баянхонгор аймаг дахь салбар"/>
        <s v="Аймгийн Засаг дарга, аймгийн төсвийн ерөнхийлөн захирагч"/>
        <s v="Аймгийн Эрүүл мэндийн газар"/>
        <s v="Баацагаан Засаг дарга"/>
        <s v="Баацагаан сумын Ерөнхий боловсролын сургууль"/>
        <s v="Баацагаан сумын ЗДТГ"/>
        <s v="Баацагаан сумын ИТХ"/>
        <s v="Баацагаан сумын Орон нутгийн хөгжлийн сан"/>
        <s v="Баацагаан сумын Сум хөгжүүлэх сан"/>
        <s v="Баацагаан сумын Цэцэрлэг"/>
        <s v="Баацагаан сумын Эрүүл мэндийн төв"/>
        <s v="Баян -Овоо сумын Цэцэрлэг"/>
        <s v="Баян өсөх агро ОНӨААТҮГ"/>
        <s v="Баянбулаг сумын Ерөнхий боловсролын сургууль"/>
        <s v="Баянбулаг сумын Засаг дарга"/>
        <s v="Баянбулаг сумын Засаг даргын тамгын газар"/>
        <s v="Баянбулаг сумын Иргэдийн Төлөөлөгчдийн хурал"/>
        <s v="Баянбулаг сумын Орон нутаг хөгжлийн сан"/>
        <s v="Баянбулаг сумын Соёлын төв"/>
        <s v="Баянбулаг сумын сум хөгжүүлэх сан"/>
        <s v="Баянбулаг сумын Цэцэрлэг"/>
        <s v="Баянбулаг сумын Эрүүл мэндийн төв"/>
        <s v="Баянговь сум Эрүүл мэндийн төв_x000a_"/>
        <s v="Баянговь сумын Ерөнхий боловсролын сургууль"/>
        <s v="Баянговь сумын Засаг Дарга"/>
        <s v="Баянговь сумын ЗДТГ"/>
        <s v="Баянговь сумын ИТХ"/>
        <s v="Баянговь сумын Орон нутаг хөгжлийн сан"/>
        <s v="Баянговь сумын Соёлын төв"/>
        <s v="Баянговь сумын Сум хөгжүүлэх сан"/>
        <s v="Баянговь сумын Цэцэрлэг_x000a_"/>
        <s v="Баянлиг сумын  Цэцэрлэг"/>
        <s v="Баянлиг сумын Ерөнхий боловсролын сургууль_x000a_"/>
        <s v="Баянлиг сумын Засаг дарга"/>
        <s v="Баянлиг сумын ЗДТГ"/>
        <s v="Баянлиг сумын ИТХ"/>
        <s v="Баянлиг сумын Орон нутаг хөгжлийн сан"/>
        <s v="Баянлиг сумын соёлын төв"/>
        <s v="Баянлиг сумын Эрүүл мэндийн төв"/>
        <s v="Баян-Овоо сумын Ерөнхий боловсролын сургууль"/>
        <s v="Баян-Овоо сумын Засаг дарга"/>
        <s v="Баян-Овоо сумын ЗДТГ"/>
        <s v="Баян-Овоо сумын ИТХ"/>
        <s v="Баян-Овоо сумын Орон нутаг хөгжлийн сан "/>
        <s v="Баян-Овоо сумын Соёлын төв"/>
        <s v="Баян-Овоо сумын Сум хөгжүүлэх сан"/>
        <s v="Баян-Овоо сумын Эрүүл мэндийн төв_x000a_"/>
        <s v="Баян-Өндөр сумын  Цэцэрлэг"/>
        <s v="Баян-Өндөр сумын Засаг дарга"/>
        <s v="Баян-Өндөр сумын ИТХ"/>
        <s v="Баян-Өндөр сумын Орон нутаг хөгжлийн сан"/>
        <s v="Баян-өндөр сумын Соёлын төв"/>
        <s v="Баян-Өндөр сумын Сум хөгжүүлэх сан"/>
        <s v="Баян-Өндөр сумын Эрүүл мэндийн төв"/>
        <s v="Баянхонгор аймаг Баянлиг сумын Сум хөгжүүлэх сан"/>
        <s v="Баянхонгор аймаг Гурванбулаг сум Орон нутаг хөгжлийн сан"/>
        <s v="Баянхонгор аймаг дах Цагдаагийн газар"/>
        <s v="Баянхонгор аймаг дахь Нисэх буудал"/>
        <s v="Баянхонгор аймаг дахь Шүүхийн Тамгын газар"/>
        <s v="Баянхонгор аймаг дахь Шүүхийн шийдвэр гүйцэтгэх газар"/>
        <s v="Баянхонгор аймгийн Ахмад настаны асрамж үйлчилгээний төв_x000a_"/>
        <s v="Баянхонгор аймгийн Баацагаан сумын соёлын төв"/>
        <s v="Баянхонгор аймгийн Байгаль орчин, аялал жуулчлалын газар"/>
        <s v="Баянхонгор аймгийн Баянлиг сумын гашуун дэл багийн ерөнхий боловсролын сургууль"/>
        <s v="Баянхонгор аймгийн Баян-Өндөр сумын ерөнхий боловсролын сургууль"/>
        <s v="Баянхонгор аймгийн Баян-Өндөр сумын Засаг даргын тамгын газар"/>
        <s v="Баянхонгор аймгийн Баянхонгор сумын 5 дугаар цэцэрлэг"/>
        <s v="Баянхонгор аймгийн Баянхонгор сумын арван зургаадугаар цэцэрлэг"/>
        <s v="Баянхонгор аймгийн Баянхонгор сумын Ерөнхий боловсролын 5-р сургууль"/>
        <s v="Баянхонгор аймгийн Баянхонгор сумын ерөнхий боловсролын Соого Сейкео сургууль"/>
        <s v="Баянхонгор аймгийн Баянхонгор сумын Шаргалжуут тосгон"/>
        <s v="Баянхонгор аймгийн Баянцагаан сумын Орон нутгийн хөгжлийн сан"/>
        <s v="Баянхонгор аймгийн Богд сумын ИТХ"/>
        <s v="Баянхонгор аймгийн Боловсрол шинжлэх ухааны газар"/>
        <s v="Баянхонгор аймгийн Бөмбөгөр сумын Ерөнхий боловсролын сургууль"/>
        <s v="Баянхонгор аймгийн Бөмбөгөр сумын Соёлын төв"/>
        <s v="Баянхонгор аймгийн Бууцагаан сумын ИТХ"/>
        <s v="Баянхонгор аймгийн Галуут сумын Иргэдийн төлөөлөгчдийн хурал"/>
        <s v="Баянхонгор аймгийн Галуут сумын Мандал багийн бага сургууль"/>
        <s v="Баянхонгор аймгийн Галуут сумын Орон нутаг хөгжлийн сан"/>
        <s v="Баянхонгор аймгийн Гурванбулаг сумын Засаг даргын Тамгын газар"/>
        <s v="Баянхонгор аймгийн Гэр бүл, хүүхэд, залуучуудын хөгжлийн газар"/>
        <s v="Баянхонгор аймгийн Ерөнхий боловсролын лаборатори Номундалай цогцолбор сургууль"/>
        <s v="Баянхонгор аймгийн Жаргалант сумын Ерөнхий боловсролын сургууль"/>
        <s v="Баянхонгор аймгийн Заг сумын Ерөнхий боловсролын сургууль_x000a_"/>
        <s v="Баянхонгор аймгийн Заг сумын Иргэдийн төлөөлөгчдийн хурал"/>
        <s v="Баянхонгор аймгийн Заг сумын Орон нутгийн хөгжлийн сан"/>
        <s v="Баянхонгор аймгийн Засаг даргын дэргэдэх Статистикийн хэлтэс"/>
        <s v="Баянхонгор аймгийн Засаг даргын тамгын газар"/>
        <s v="Баянхонгор аймгийн Зоонозын өвчин судлалын төв"/>
        <s v="Баянхонгор аймгийн ИТХ"/>
        <s v="Баянхонгор аймгийн Мал эмнэлгийн газар"/>
        <s v="Баянхонгор аймгийн Мэргэжлийн хяналтын газар"/>
        <s v="Баянхонгор аймгийн Нийгмийн даатгалын хэлтэс"/>
        <s v="Баянхонгор аймгийн Нийтийн номын сан"/>
        <s v="Баянхонгор аймгийн Нэгдсэн эмнэлэг"/>
        <s v="Баянхонгор аймгийн Онцгой байдлын газар"/>
        <s v="Баянхонгор аймгийн Орон нутгийн өмчийн газар"/>
        <s v="Баянхонгор аймгийн Орон нутгийн төсвийн Халамжийн сан"/>
        <s v="Баянхонгор аймгийн Орон нутгийн хөгжлийн сан"/>
        <s v="Баянхонгор аймгийн Политехникийн  коллеж"/>
        <s v="Баянхонгор аймгийн Прокурорын газар"/>
        <s v="Баянхонгор аймгийн Соёл, урлагийн газар"/>
        <s v="Баянхонгор аймгийн Стандарт, хэмжил зүйн хэлтэс"/>
        <s v="Баянхонгор аймгийн сум дундын ойн анги"/>
        <s v="Баянхонгор аймгийн Татварын хэлтэс"/>
        <s v="Баянхонгор аймгийн түүх угсаатны зүйн музей"/>
        <s v="Баянхонгор аймгийн Улсын бүртгэлийн хэлтэс"/>
        <s v="Баянхонгор аймгийн Улсын төсвийн Халамжийн сан"/>
        <s v="Баянхонгор аймгийн Хөгжимт драмын театр"/>
        <s v="Баянхонгор аймгийн Хөдөлмөр эрхлэлтийг дэмжих сан"/>
        <s v="Баянхонгор аймгийн Хөдөлмөр, халамжийн үйлчилгээний газар"/>
        <s v="Баянхонгор аймгийн Хүнс, хөдөө аж ахуйн газар"/>
        <s v="Баянхонгор аймгийн хүүхдийн Тэмүжин театр"/>
        <s v="Баянхонгор аймгийн Цэвэр хот ОНӨААТҮГ"/>
        <s v="Баянхонгор аймгийн Шинэжинст сумын ЗДТГ"/>
        <s v="Баянхонгор аймгийн Шинэжинст сумын иргэдийн төлөөлөгчдийн хурал"/>
        <s v="Баянхонгор аймгийн Шүүхийн шинжилгээний алба"/>
        <s v="Баянхонгор аймгийн Эрдэнэцогт сумын Засаг даргын Тамгын газар"/>
        <s v="Баянхонгор аймгийн Эрдэнэцогт сумын Иргэдийн төлөөлөгчдийн хурал"/>
        <s v="Баянхонгор аймгийн Эрдэнэцогт сумын Соёлын төв"/>
        <s v="Баянхонгор сумын 10 дугаар цэцэрлэг"/>
        <s v="Баянхонгор сумын 11 дүгээр цэцэрлэг"/>
        <s v="Баянхонгор сумын 13-р цэцэрлэг"/>
        <s v="Баянхонгор сумын 15 дугаар цэцэрлэг"/>
        <s v="Баянхонгор сумын 3-р цэцэрлэг"/>
        <s v="Баянхонгор сумын 4 дүгээр Цэцэрлэг"/>
        <s v="Баянхонгор сумын 6 дугаар цэцэрлэг"/>
        <s v="Баянхонгор сумын 9 дүгээр Цэцэрлэг"/>
        <s v="Баянхонгор сумын Арван хоёр дугаар цэцэрлэг"/>
        <s v="Баянхонгор сумын арвандөрөв дүгээр цэцэрлэг"/>
        <s v="Баянхонгор сумын Баян-Ойт цогцолбор сургууль"/>
        <s v="Баянхонгор сумын Баян-Ойт цэцэрлэг"/>
        <s v="Баянхонгор сумын долоодугаар цэцэрлэг"/>
        <s v="Баянхонгор сумын Ерөнхий боловсролын Номгон сургууль"/>
        <s v="Баянхонгор сумын Засаг дарга"/>
        <s v="Баянхонгор сумын ЗДТГ"/>
        <s v="Баянхонгор сумын Иргэдийн төлөөлөгчдийн хурал"/>
        <s v="Баянхонгор сумын Орон нутаг хөгжлийн сан"/>
        <s v="Баянхонгор сумын Сум хөгжүүлэх сан"/>
        <s v="Баянхонгор сумын Хоёр дугаар цэцэрлэг_x000a_"/>
        <s v="Баянхонгор сумын Шаргалжуут 8-р багийн Ерөнхий боловсролын сургууль"/>
        <s v="Баянхонгор сумын Эрдэм сургууль"/>
        <s v="Баянхонгор сумын Эрдэнэмандал ахлах сургууль"/>
        <s v="Баянхонгор тохижилт үйлчилгээ"/>
        <s v="Баянхонгор-Эрчим хүч ЦТХХК"/>
        <s v="Баянцагаан сумын Ерөнхий боловсролын сургууль"/>
        <s v="Баянцагаан сумын Засаг дарга"/>
        <s v="Баянцагаан сумын ЗДТГ"/>
        <s v="Баянцагаан сумын Иргэдийн төлөөлөгчдийн хурал"/>
        <s v="Баянцагаан сумын Соёлын төв"/>
        <s v="Баянцагаан сумын Сум хөгжүүлэх сан"/>
        <s v="Баянцагаан сумын Цэцэрлэг"/>
        <s v="Баянцагаан сумын Эрүүл мэндийн төв"/>
        <s v="Биеийн тамир спортын газар"/>
        <s v="Богд сумын Ерөнхий боловсолын сургууль"/>
        <s v="Богд сумын Засаг дарга"/>
        <s v="Богд сумын ЗДТГ"/>
        <s v="Богд сумын Орон нутаг хөгжлийн сан"/>
        <s v="Богд сумын соёлын төв"/>
        <s v="Богд сумын Сум хөгжүүлэх сан"/>
        <s v="Богд сумын Цэцэрлэг "/>
        <s v="Богд сумын Эрүүл Мэндийн Төв"/>
        <s v="Боловсрол шинжлэх ухааны газрын харъяа Насан туршийн боловсролын төв"/>
        <s v="Бөмбөгөр сумын Засаг дарга"/>
        <s v="Бөмбөгөр сумын Засаг даргын Тамгын газар"/>
        <s v="Бөмбөгөр сумын Иргэдийн төлөөлөгчдийн хурал"/>
        <s v="Бөмбөгөр сумын Орон нутаг хөгжлийн сан"/>
        <s v="Бөмбөгөр сумын Сум хөгжүүлэх сан"/>
        <s v="Бөмбөгөр сумын Цэцэрлэг"/>
        <s v="Бөмбөгөр сумын Эрүүл мэндийн төв"/>
        <s v="Бөөнцагаан Орог нуурын сав газрын захиргаа"/>
        <s v="Бууцагаан сумын Баянбүрд багийн сургууль"/>
        <s v="Бууцагаан сумын Баянбүрд багийн хүүхдийн цэцэрлэг"/>
        <s v="Бууцагаан сумын Ерөнхий боловсролын сургууль"/>
        <s v="Бууцагаан сумын Засаг дарга"/>
        <s v="Бууцагаан сумын Засаг даргын Тамгын газар "/>
        <s v="Бууцагаан сумын Орон нутаг хөгжлийн сан"/>
        <s v="Бууцагаан сумын соёлын төв"/>
        <s v="Бууцагаан сумын Сум хөгжүүлэх сан_x000a_"/>
        <s v="Бууцагаан сумын Эрүүл мэндийн төв"/>
        <s v="Газрын харилцаа, барилга, хот, байгуулалтын газар"/>
        <s v="Галуут сумын Ерөнхий боловсролын сургууль"/>
        <s v="Галуут сумын Засаг дарга"/>
        <s v="Галуут сумын Засаг даргын тамгын газар"/>
        <s v="Галуут сумын Соёлын төв"/>
        <s v="Галуут сумын Сум хөгжүүлэх сан"/>
        <s v="Галуут сумын Цэцэрлэг"/>
        <s v="Галуут сумын Эрүүл мэндийн төв"/>
        <s v="Гурванбулаг сумын Ерөнхий боловсролын сургууль"/>
        <s v="Гурванбулаг сумын Засаг дарга"/>
        <s v="Гурванбулаг сумын ИТХ"/>
        <s v="Гурванбулаг сумын Соёлын төв"/>
        <s v="Гурванбулаг сумын Сум хөгжүүлэх сан"/>
        <s v="Гурванбулаг сумын Цэцэрлэг"/>
        <s v="гурванбулаг сумын ЭМТ"/>
        <s v="Гэгээн сумади сургууль цэцэрлэгийн цогцолбор"/>
        <s v="Жаргалант сумын Засаг дарга"/>
        <s v="Жаргалант сумын ЗДТГ"/>
        <s v="Жаргалант сумын Иргэдийн Төлөөлөгчдийн хурал"/>
        <s v="Жаргалант сумын Орон нутгийн хөгжлийн сан"/>
        <s v="Жаргалант сумын Соёлын төв"/>
        <s v="Жаргалант сумын СХС"/>
        <s v="Жаргалант сумын Цэцэрлэг"/>
        <s v="Жаргалант сумын Эрүүл мэндийн төв"/>
        <s v="Жаргалтай амьдрал сэтгэц, нийгмийн сэргээн засах эмчилгээний төв"/>
        <s v="Жинст  сумын  Цэцэрлэг_x000a_"/>
        <s v="Жинст сумын  Эрүүл мэндийн төв_x000a_"/>
        <s v="Жинст сумын Ерөнхий боловсролын дунд сургууль"/>
        <s v="Жинст сумын Засаг дарга"/>
        <s v="Жинст сумын Засаг даргын Тамгын газар"/>
        <s v="Жинст сумын Иргэдийн Төлөөлөгчдийн хурал"/>
        <s v="Жинст сумын Орон нутаг хөгжлийн сан"/>
        <s v="Жинст сумын Соёлын төв"/>
        <s v="Жинст сумын Сум хөгжүүлэх сан"/>
        <s v="Заг сумын Засаг дарга"/>
        <s v="Заг сумын ЗДТГ"/>
        <s v="Заг сумын Соёлын төв"/>
        <s v="Заг сумын Сум хөгжүүлэх сан"/>
        <s v="Заг сумын Цэцэрлэг"/>
        <s v="Заг сумын Эрүүл мэндийн төв"/>
        <s v="ЗЭВСЭГТ ХҮЧНИЙ 103-Р АНГИ"/>
        <s v="ЗЭВСЭГТ ХҮЧНИЙ 339-Р АНГИ"/>
        <s v="ЗЭВСЭГТ ХҮЧНИЙ143Р АНГИ"/>
        <s v="Ингэн эрдэнэ ОНӨААТҮГ"/>
        <s v="Их Богд байгалийн цогцолборт газрын хамгаалалтын захиргаа"/>
        <s v="Наранмандал өрхийн эмнэлэг"/>
        <s v="Оточ Номгон Өрхийн эрүүл мэндийн төв"/>
        <s v="Оточмандал БГБХ-нөхөрлөл"/>
        <s v="Өлзийт сум хөгжүүлэх сан"/>
        <s v="Өлзийт сумын Ерөнхий боловсролын сургууль"/>
        <s v="Өлзийт сумын Засаг дарга"/>
        <s v="Өлзийт сумын ЗДТГ"/>
        <s v="Өлзийт сумын иргэдийн төлөөлөгчдийн хурал"/>
        <s v="Өлзийт сумын Орон нутаг хөгжлийн сан"/>
        <s v="Өлзийт сумын Соёлын төв"/>
        <s v="Өлзийт сумын Цэцэрлэг"/>
        <s v="Санхүүгийн хяналт, аудитын алба "/>
        <s v="Ус цаг уур орчны шинжилгээний төв"/>
        <s v="Хүрээмарал сум Орон нутаг хөгжлийн сан"/>
        <s v="Хүрээмарал сумын Ерөнхий боловсролын сургууль"/>
        <s v="Хүрээмарал сумын Засаг даргга"/>
        <s v="Хүрээмарал сумын ЗДТГ"/>
        <s v="Хүрээмарал сумын Иргэдийн Төлөөлөгчдийн хурал"/>
        <s v="Хүрээмарал сумын Соёлын төв"/>
        <s v="Хүрээмарал сумын Сум хөгжүүлэх сан"/>
        <s v="Хүрээмарал сумын Цэцэрлэг"/>
        <s v="Чандмань-Баянхонгор ХК"/>
        <s v="Шаргалжуут тосгоны Цэцэрлэг"/>
        <s v="Шаргалжуут тосгоны Эрүүл мэндийн төв"/>
        <s v="Шинэжинст сумын Ерөнхий боловсролын сургууль"/>
        <s v="Шинэжинст сумын Засаг дарга"/>
        <s v="Шинэжинст сумын Орон нутаг хөгжлийн сан"/>
        <s v="Шинэжинст сумын Соёлын төв"/>
        <s v="Шинэжинст сумын Сум хөгжүүлэх сан"/>
        <s v="Шинэжинст сумын Тохижилт үйлчилгээний алба"/>
        <s v="Шинэжинст сумын Цэцэрлэг_x000a_"/>
        <s v="Шинэжинст сумын Эрүүл мэндийн төв"/>
        <s v="Энхбүрд өрхийн эмнэлэг_x000a_"/>
        <s v="Эрдэнэцогт сумын Ерөнхий боловсролын сургууль"/>
        <s v="Эрдэнэцогт сумын Засаг дарга"/>
        <s v="Эрдэнэцогт сумын Орон нутаг хөгжлийн сан"/>
        <s v="Эрдэнэцогт сумын Цэцэрлэг"/>
        <s v="Эрдэнэцогт сумын Эрүүл мэндийн төв"/>
        <s v="Эрдэнэцогтын сумын Сум хөгжүүлэх сан"/>
      </sharedItems>
    </cacheField>
    <cacheField name="3" numFmtId="0">
      <sharedItems count="25">
        <s v="Боловсролын салбар"/>
        <s v="Эрүүл мэндийн салбар"/>
        <s v="Хүрээмарал сум"/>
        <s v="Баянхонгор аймгийн Засаг дарга"/>
        <s v="Бусад ТЕЗ-ийн харьяа"/>
        <s v="Баацагаан сум"/>
        <s v="Баянбулаг сум"/>
        <s v="Соёлын салбар"/>
        <s v="Баянговь сум"/>
        <s v="Баянлиг сум"/>
        <s v="Баян-Овоо сум"/>
        <s v="Баян-Өндөр сум"/>
        <s v="Гурванбулаг сум"/>
        <s v="Баянхонгор сум"/>
        <s v="Баянцагаан сум"/>
        <s v="Богд сум"/>
        <s v="Бууцагаан сум"/>
        <s v="Галуут сум"/>
        <s v="Заг сум"/>
        <s v="Шинэжинст сум"/>
        <s v="Эрдэнэцогт сум"/>
        <s v="Бөмбөгөр сум"/>
        <s v="Жаргалант сум"/>
        <s v="Жинст сум"/>
        <s v="Өлзийт сум"/>
      </sharedItems>
    </cacheField>
    <cacheField name="4" numFmtId="0">
      <sharedItems count="5">
        <s v="ТШЗ"/>
        <s v="ТБОНӨҮГ"/>
        <s v="ТЕЗ"/>
        <s v="ТТЗ"/>
        <s v="Тусгай сан"/>
      </sharedItems>
    </cacheField>
    <cacheField name="5" numFmtId="0">
      <sharedItems count="2">
        <s v="Дүгнэлт гаргах"/>
        <s v="Түүвэрт хамруулах"/>
      </sharedItems>
    </cacheField>
    <cacheField name="6" numFmtId="0">
      <sharedItems count="3">
        <s v="Өөрчлөлтгүй"/>
        <s v="Түүвэрт хамруулсан"/>
        <s v="Хязгаарлалттай Өөрчлөлттэй"/>
      </sharedItems>
    </cacheField>
    <cacheField name="7" numFmtId="43">
      <sharedItems containsSemiMixedTypes="0" containsString="0" containsNumber="1" containsInteger="1" minValue="0" maxValue="5"/>
    </cacheField>
    <cacheField name="8" numFmtId="43">
      <sharedItems containsSemiMixedTypes="0" containsString="0" containsNumber="1" minValue="0" maxValue="346682" count="102">
        <n v="6513.433"/>
        <n v="0"/>
        <n v="785"/>
        <n v="1662.5"/>
        <n v="540"/>
        <n v="9553.5010000000002"/>
        <n v="3089.28"/>
        <n v="399.8"/>
        <n v="1389.1"/>
        <n v="312.5"/>
        <n v="1196.6559999999999"/>
        <n v="398.8"/>
        <n v="1835"/>
        <n v="2535"/>
        <n v="2325.1"/>
        <n v="960"/>
        <n v="200"/>
        <n v="58090.6"/>
        <n v="572.79999999999995"/>
        <n v="1697.1"/>
        <n v="18880"/>
        <n v="783.6"/>
        <n v="220"/>
        <n v="1490"/>
        <n v="750"/>
        <n v="170"/>
        <n v="1000"/>
        <n v="869.4"/>
        <n v="2496.41"/>
        <n v="4268.3"/>
        <n v="1003.83"/>
        <n v="4635.6660000000002"/>
        <n v="168.15"/>
        <n v="561.79999999999995"/>
        <n v="853.1"/>
        <n v="2660.5"/>
        <n v="1232.8"/>
        <n v="286.60000000000002"/>
        <n v="7727.3"/>
        <n v="10325.700000000001"/>
        <n v="1517"/>
        <n v="346682"/>
        <n v="2526.1999999999998"/>
        <n v="2103.3020000000001"/>
        <n v="3727.7"/>
        <n v="2578"/>
        <n v="470"/>
        <n v="2520"/>
        <n v="3592.5"/>
        <n v="496.7"/>
        <n v="320"/>
        <n v="238"/>
        <n v="7186.4"/>
        <n v="186.37700000000001"/>
        <n v="1110.0250000000001"/>
        <n v="10475"/>
        <n v="1486.5"/>
        <n v="2456.6999999999998"/>
        <n v="871.9"/>
        <n v="624.08199999999999"/>
        <n v="366.9"/>
        <n v="380"/>
        <n v="1082.0999999999999"/>
        <n v="4022.5"/>
        <n v="11968.5"/>
        <n v="1217.2049999999999"/>
        <n v="1360"/>
        <n v="195.8"/>
        <n v="12971.816999999999"/>
        <n v="386.46300000000002"/>
        <n v="192"/>
        <n v="322.39999999999998"/>
        <n v="11931.653"/>
        <n v="284"/>
        <n v="762.9"/>
        <n v="75.790000000000006"/>
        <n v="425.04"/>
        <n v="140.08699999999999"/>
        <n v="110"/>
        <n v="210"/>
        <n v="15461"/>
        <n v="7058.02"/>
        <n v="2018.28"/>
        <n v="5660.8"/>
        <n v="19154.7"/>
        <n v="1773.0119999999999"/>
        <n v="335"/>
        <n v="13455"/>
        <n v="6285"/>
        <n v="1331.3"/>
        <n v="4160.8999999999996"/>
        <n v="694.1"/>
        <n v="990"/>
        <n v="10100"/>
        <n v="2700"/>
        <n v="14081.075000000001"/>
        <n v="620.11300000000006"/>
        <n v="1686.5"/>
        <n v="7794.8"/>
        <n v="215"/>
        <n v="6099.4"/>
        <n v="4370"/>
      </sharedItems>
    </cacheField>
    <cacheField name="9" numFmtId="43">
      <sharedItems containsString="0" containsBlank="1" containsNumber="1" containsInteger="1" minValue="0" maxValue="5" count="6">
        <n v="1"/>
        <m/>
        <n v="3"/>
        <n v="2"/>
        <n v="0"/>
        <n v="5"/>
      </sharedItems>
    </cacheField>
    <cacheField name="10" numFmtId="43">
      <sharedItems containsString="0" containsBlank="1" containsNumber="1" minValue="75.790000000000006" maxValue="135820.6"/>
    </cacheField>
    <cacheField name="11" numFmtId="43">
      <sharedItems containsSemiMixedTypes="0" containsString="0" containsNumber="1" containsInteger="1" minValue="0" maxValue="4"/>
    </cacheField>
    <cacheField name="12" numFmtId="43">
      <sharedItems containsSemiMixedTypes="0" containsString="0" containsNumber="1" minValue="-164.63" maxValue="210861.4" count="46">
        <n v="420"/>
        <n v="0"/>
        <n v="400"/>
        <n v="5266.933"/>
        <n v="10"/>
        <n v="398.8"/>
        <n v="1835"/>
        <n v="2535"/>
        <n v="960"/>
        <n v="51720.6"/>
        <n v="667.09999999999991"/>
        <n v="14200"/>
        <n v="1000"/>
        <n v="1833"/>
        <n v="3520.5"/>
        <n v="-164.63"/>
        <n v="286.60000000000002"/>
        <n v="7727.3"/>
        <n v="10325.700000000001"/>
        <n v="210861.4"/>
        <n v="649.30200000000013"/>
        <n v="3727.7"/>
        <n v="2578"/>
        <n v="337.5"/>
        <n v="155"/>
        <n v="7186.4"/>
        <n v="4625"/>
        <n v="4022.5"/>
        <n v="11968.5"/>
        <n v="1217.2049999999999"/>
        <n v="11948.848999999998"/>
        <n v="10611.731"/>
        <n v="284"/>
        <n v="762.9"/>
        <n v="682"/>
        <n v="5503.5"/>
        <n v="16459.32"/>
        <n v="1294.0519999999999"/>
        <n v="476.5"/>
        <n v="2259.9999999999995"/>
        <n v="6400"/>
        <n v="3299.9900000000016"/>
        <n v="620.11300000000006"/>
        <n v="1391.5"/>
        <n v="924.19500000000062"/>
        <n v="899.91299999999956"/>
      </sharedItems>
    </cacheField>
    <cacheField name="13" numFmtId="43">
      <sharedItems containsSemiMixedTypes="0" containsString="0" containsNumber="1" containsInteger="1" minValue="0" maxValue="6"/>
    </cacheField>
    <cacheField name="14" numFmtId="43">
      <sharedItems containsSemiMixedTypes="0" containsString="0" containsNumber="1" minValue="0" maxValue="333638.7"/>
    </cacheField>
    <cacheField name="15" numFmtId="43">
      <sharedItems containsString="0" containsBlank="1" containsNumber="1" containsInteger="1" minValue="0" maxValue="4"/>
    </cacheField>
    <cacheField name="16" numFmtId="43">
      <sharedItems containsString="0" containsBlank="1" containsNumber="1" minValue="0" maxValue="329891.09999999998"/>
    </cacheField>
    <cacheField name="17" numFmtId="43">
      <sharedItems containsSemiMixedTypes="0" containsString="0" containsNumber="1" containsInteger="1" minValue="0" maxValue="6"/>
    </cacheField>
    <cacheField name="18" numFmtId="43">
      <sharedItems containsSemiMixedTypes="0" containsString="0" containsNumber="1" minValue="0" maxValue="262876.3"/>
    </cacheField>
    <cacheField name="19" numFmtId="43">
      <sharedItems containsSemiMixedTypes="0" containsString="0" containsNumber="1" containsInteger="1" minValue="0" maxValue="7" count="8">
        <n v="1"/>
        <n v="0"/>
        <n v="4"/>
        <n v="6"/>
        <n v="3"/>
        <n v="2"/>
        <n v="5"/>
        <n v="7"/>
      </sharedItems>
    </cacheField>
    <cacheField name="20" numFmtId="43">
      <sharedItems containsSemiMixedTypes="0" containsString="0" containsNumber="1" minValue="0" maxValue="765107.5"/>
    </cacheField>
    <cacheField name="21" numFmtId="43">
      <sharedItems containsString="0" containsBlank="1" containsNumber="1" containsInteger="1" minValue="0" maxValue="6"/>
    </cacheField>
    <cacheField name="22" numFmtId="43">
      <sharedItems containsString="0" containsBlank="1" containsNumber="1" minValue="0" maxValue="737822"/>
    </cacheField>
    <cacheField name="23" numFmtId="43">
      <sharedItems containsSemiMixedTypes="0" containsString="0" containsNumber="1" containsInteger="1" minValue="0" maxValue="7" count="7">
        <n v="0"/>
        <n v="1"/>
        <n v="4"/>
        <n v="5"/>
        <n v="2"/>
        <n v="3"/>
        <n v="7"/>
      </sharedItems>
    </cacheField>
    <cacheField name="24" numFmtId="43">
      <sharedItems containsSemiMixedTypes="0" containsString="0" containsNumber="1" minValue="0" maxValue="222998.64"/>
    </cacheField>
    <cacheField name="25" numFmtId="43">
      <sharedItems containsSemiMixedTypes="0" containsString="0" containsNumber="1" containsInteger="1" minValue="0" maxValue="3" count="3">
        <n v="0"/>
        <n v="1"/>
        <n v="3"/>
      </sharedItems>
    </cacheField>
    <cacheField name="26" numFmtId="43">
      <sharedItems containsSemiMixedTypes="0" containsString="0" containsNumber="1" minValue="0" maxValue="244790.28200000001"/>
    </cacheField>
    <cacheField name="27" numFmtId="43">
      <sharedItems containsString="0" containsBlank="1" containsNumber="1" containsInteger="1" minValue="1" maxValue="3"/>
    </cacheField>
    <cacheField name="28" numFmtId="43">
      <sharedItems containsString="0" containsBlank="1" containsNumber="1" minValue="0" maxValue="244790.28200000001"/>
    </cacheField>
    <cacheField name="29" numFmtId="43">
      <sharedItems containsSemiMixedTypes="0" containsString="0" containsNumber="1" containsInteger="1" minValue="0" maxValue="1"/>
    </cacheField>
    <cacheField name="30" numFmtId="43">
      <sharedItems containsSemiMixedTypes="0" containsString="0" containsNumber="1" containsInteger="1" minValue="0" maxValue="0"/>
    </cacheField>
    <cacheField name="31" numFmtId="43">
      <sharedItems containsSemiMixedTypes="0" containsString="0" containsNumber="1" containsInteger="1" minValue="0" maxValue="4"/>
    </cacheField>
    <cacheField name="32" numFmtId="43">
      <sharedItems containsSemiMixedTypes="0" containsString="0" containsNumber="1" minValue="0" maxValue="925000"/>
    </cacheField>
    <cacheField name="33" numFmtId="43">
      <sharedItems containsSemiMixedTypes="0" containsString="0" containsNumber="1" containsInteger="1" minValue="0" maxValue="14"/>
    </cacheField>
    <cacheField name="34" numFmtId="43">
      <sharedItems containsSemiMixedTypes="0" containsString="0" containsNumber="1" minValue="0" maxValue="925000" count="190">
        <n v="6513.433"/>
        <n v="0"/>
        <n v="800"/>
        <n v="1718.5"/>
        <n v="925000"/>
        <n v="133805.076"/>
        <n v="21909.65"/>
        <n v="52797.192999999999"/>
        <n v="31536.79"/>
        <n v="540"/>
        <n v="80745"/>
        <n v="30038.248399999997"/>
        <n v="37975"/>
        <n v="13834"/>
        <n v="26389.279999999999"/>
        <n v="37075.5"/>
        <n v="40779"/>
        <n v="142304"/>
        <n v="4712.6000000000004"/>
        <n v="5164.3999999999996"/>
        <n v="4006.6559999999999"/>
        <n v="59013.599999999999"/>
        <n v="2155.5"/>
        <n v="3086.8"/>
        <n v="3676.9"/>
        <n v="4000"/>
        <n v="91610.01"/>
        <n v="45692.5"/>
        <n v="42482.902000000002"/>
        <n v="9555.2000000000007"/>
        <n v="35388"/>
        <n v="5343.05"/>
        <n v="6991.3"/>
        <n v="2940"/>
        <n v="3046.6"/>
        <n v="8430"/>
        <n v="200"/>
        <n v="320723.59999999998"/>
        <n v="67137.8"/>
        <n v="27317.1"/>
        <n v="19042.7"/>
        <n v="428.85199999999998"/>
        <n v="36989.199999999997"/>
        <n v="16545.382000000001"/>
        <n v="125010"/>
        <n v="21038.7"/>
        <n v="24581.344000000001"/>
        <n v="15319.73"/>
        <n v="1737.2"/>
        <n v="36120"/>
        <n v="8560.2000000000007"/>
        <n v="11308.6"/>
        <n v="170"/>
        <n v="2164"/>
        <n v="29700.18"/>
        <n v="573"/>
        <n v="3565"/>
        <n v="266876.3"/>
        <n v="1900"/>
        <n v="271197.90000000002"/>
        <n v="14992.1"/>
        <n v="2379.5349999999999"/>
        <n v="4759.3999999999996"/>
        <n v="150969"/>
        <n v="16393.41"/>
        <n v="23659.3"/>
        <n v="79385.03"/>
        <n v="77796.966"/>
        <n v="2141.6"/>
        <n v="333638.7"/>
        <n v="12654.918"/>
        <n v="44804.4"/>
        <n v="7991.2330000000002"/>
        <n v="2227.1999999999998"/>
        <n v="781009.6"/>
        <n v="1232.8"/>
        <n v="54483.3"/>
        <n v="101215.39200000001"/>
        <n v="95"/>
        <n v="41414.6"/>
        <n v="30252.402999999998"/>
        <n v="96549.9"/>
        <n v="3606.6"/>
        <n v="19905.599999999999"/>
        <n v="5359.5"/>
        <n v="521439.6"/>
        <n v="28866.532500000001"/>
        <n v="2530.4349999999999"/>
        <n v="55493.012000000002"/>
        <n v="62110.1"/>
        <n v="4148.6000000000004"/>
        <n v="1875"/>
        <n v="180"/>
        <n v="29.24"/>
        <n v="2520"/>
        <n v="5901.5"/>
        <n v="30000"/>
        <n v="12202.1"/>
        <n v="402.85"/>
        <n v="2751.9949999999999"/>
        <n v="1557.7439999999999"/>
        <n v="4435.1000000000004"/>
        <n v="3986.6428999999998"/>
        <n v="6012.2560000000003"/>
        <n v="16424.900000000001"/>
        <n v="775774"/>
        <n v="29437.119999999999"/>
        <n v="20524.976999999999"/>
        <n v="402793.20299999998"/>
        <n v="27695.010999999999"/>
        <n v="1486.5"/>
        <n v="700"/>
        <n v="51107.5"/>
        <n v="5451.9"/>
        <n v="20285.5"/>
        <n v="50033.843009999997"/>
        <n v="15892.8"/>
        <n v="41599.9"/>
        <n v="64032.154999999999"/>
        <n v="1246.0820000000001"/>
        <n v="5801"/>
        <n v="1874.4"/>
        <n v="20166.346000000001"/>
        <n v="23684.024000000001"/>
        <n v="256790.28200000001"/>
        <n v="40493.5"/>
        <n v="234967.14"/>
        <n v="4063.145"/>
        <n v="9360"/>
        <n v="26948.3"/>
        <n v="353073.08600000001"/>
        <n v="2615.8000000000002"/>
        <n v="6195.8"/>
        <n v="27971.816999999999"/>
        <n v="386.46300000000002"/>
        <n v="7342"/>
        <n v="11881.8"/>
        <n v="27453.4"/>
        <n v="5940"/>
        <n v="3651.9"/>
        <n v="33345"/>
        <n v="17265.900000000001"/>
        <n v="35528.053"/>
        <n v="4770.4579999999996"/>
        <n v="39423.9"/>
        <n v="4536.6000000000004"/>
        <n v="57515.684000000001"/>
        <n v="11845.385"/>
        <n v="36958.44"/>
        <n v="32296.587"/>
        <n v="4273.6000000000004"/>
        <n v="76804.2"/>
        <n v="6715"/>
        <n v="208158"/>
        <n v="24872.78"/>
        <n v="52384.9"/>
        <n v="32518.28"/>
        <n v="27867.200000000001"/>
        <n v="44406.2"/>
        <n v="15859.9"/>
        <n v="1773.0119999999999"/>
        <n v="1056.5"/>
        <n v="40996.1"/>
        <n v="1300"/>
        <n v="13459.04788"/>
        <n v="8195.3252699999994"/>
        <n v="335"/>
        <n v="13455"/>
        <n v="6285"/>
        <n v="30598.249"/>
        <n v="1100"/>
        <n v="31482.115000000002"/>
        <n v="2899.0650000000001"/>
        <n v="31010.400000000001"/>
        <n v="26839.49"/>
        <n v="10581.722"/>
        <n v="2700"/>
        <n v="14081.075000000001"/>
        <n v="620.11300000000006"/>
        <n v="9717.42"/>
        <n v="9303"/>
        <n v="20896.3"/>
        <n v="1530.8"/>
        <n v="29554.7"/>
        <n v="3215"/>
        <n v="8292.1"/>
        <n v="81110.2"/>
        <n v="57456.5"/>
        <n v="13237.083000000001"/>
        <n v="1302.6579999999999"/>
      </sharedItems>
    </cacheField>
    <cacheField name="35" numFmtId="43">
      <sharedItems containsSemiMixedTypes="0" containsString="0" containsNumber="1" containsInteger="1" minValue="0" maxValue="11"/>
    </cacheField>
    <cacheField name="36" numFmtId="43">
      <sharedItems containsSemiMixedTypes="0" containsString="0" containsNumber="1" minValue="0" maxValue="748488.5"/>
    </cacheField>
    <cacheField name="37" numFmtId="43">
      <sharedItems containsSemiMixedTypes="0" containsString="0" containsNumber="1" containsInteger="1" minValue="-1" maxValue="14"/>
    </cacheField>
    <cacheField name="38" numFmtId="43">
      <sharedItems containsSemiMixedTypes="0" containsString="0" containsNumber="1" minValue="0" maxValue="925000" count="124">
        <n v="420"/>
        <n v="0"/>
        <n v="800"/>
        <n v="1718.5"/>
        <n v="925000"/>
        <n v="8168.4500000000007"/>
        <n v="49924.692999999999"/>
        <n v="80745"/>
        <n v="25751.680399999997"/>
        <n v="933"/>
        <n v="6644.7000000000007"/>
        <n v="40779"/>
        <n v="16412"/>
        <n v="2442.7000000000003"/>
        <n v="4861.8999999999996"/>
        <n v="2155.5"/>
        <n v="3086.8"/>
        <n v="1835"/>
        <n v="61025"/>
        <n v="42482.902000000002"/>
        <n v="34293.211000000003"/>
        <n v="960"/>
        <n v="287467.3"/>
        <n v="65945"/>
        <n v="18667.099999999999"/>
        <n v="17282.7"/>
        <n v="428.85199999999998"/>
        <n v="36989.199999999997"/>
        <n v="1680.8300000000017"/>
        <n v="22250"/>
        <n v="21081.344000000001"/>
        <n v="4882.5999999999985"/>
        <n v="7070.2000000000007"/>
        <n v="30"/>
        <n v="29700.18"/>
        <n v="3565"/>
        <n v="266876.3"/>
        <n v="105000"/>
        <n v="2833"/>
        <n v="22911.5"/>
        <n v="77886.569999999992"/>
        <n v="1810.8999999999999"/>
        <n v="3747.6000000000349"/>
        <n v="2465.4210000000003"/>
        <n v="1024.4000000000015"/>
        <n v="3851.0330000000004"/>
        <n v="332"/>
        <n v="671930.4"/>
        <n v="101215.39200000001"/>
        <n v="9227.2999999999993"/>
        <n v="28774"/>
        <n v="64827.099999999991"/>
        <n v="1118"/>
        <n v="3842.5"/>
        <n v="385619"/>
        <n v="26340.3325"/>
        <n v="1076.4349999999999"/>
        <n v="55493.012000000002"/>
        <n v="62110.1"/>
        <n v="3700.0000000000005"/>
        <n v="816.80000000000018"/>
        <n v="15000"/>
        <n v="7247.6"/>
        <n v="1557.7439999999999"/>
        <n v="1748.3470000000007"/>
        <n v="27285.5"/>
        <n v="29437.119999999999"/>
        <n v="193221.27799999999"/>
        <n v="21845.010999999999"/>
        <n v="40726.843009999997"/>
        <n v="13436.099999999999"/>
        <n v="41599.9"/>
        <n v="63160.254999999997"/>
        <n v="622.00000000000011"/>
        <n v="5434.1"/>
        <n v="1874.4"/>
        <n v="3309.6860000000015"/>
        <n v="12000"/>
        <n v="4022.5"/>
        <n v="234967.14"/>
        <n v="1816.8449999999998"/>
        <n v="22981.8"/>
        <n v="49573.906000000017"/>
        <n v="1780.0000000000002"/>
        <n v="11948.848999999998"/>
        <n v="7150"/>
        <n v="2260"/>
        <n v="7034.4000000000015"/>
        <n v="33345"/>
        <n v="17265.900000000001"/>
        <n v="24208.131000000001"/>
        <n v="856.59999999999945"/>
        <n v="19636.600000000002"/>
        <n v="4536.6000000000004"/>
        <n v="500"/>
        <n v="11769.594999999999"/>
        <n v="30000"/>
        <n v="36107.199999999997"/>
        <n v="1519"/>
        <n v="3371.2599999999984"/>
        <n v="5658.5000000000036"/>
        <n v="35236.119999999995"/>
        <n v="15859.9"/>
        <n v="1294.0519999999999"/>
        <n v="13459.04788"/>
        <n v="7860.3252699999994"/>
        <n v="539.44900000000052"/>
        <n v="22719.215000000004"/>
        <n v="430.66499999999996"/>
        <n v="10313.600000000002"/>
        <n v="3066.7900000000009"/>
        <n v="6400"/>
        <n v="3299.9900000000016"/>
        <n v="620.11300000000006"/>
        <n v="5290.85"/>
        <n v="7527"/>
        <n v="18101.5"/>
        <n v="1530.8"/>
        <n v="8264.1610000000037"/>
        <n v="3092.6130000000003"/>
        <n v="16559.599999999999"/>
        <n v="57456.5"/>
        <n v="548.31900000000132"/>
        <n v="1302.6579999999999"/>
      </sharedItems>
    </cacheField>
    <cacheField name="39" numFmtId="0">
      <sharedItems containsString="0" containsBlank="1" containsNumber="1" minValue="75.790000000000006" maxValue="346682"/>
    </cacheField>
    <cacheField name="40" numFmtId="0">
      <sharedItems count="10">
        <s v="Глобаль капитал аудит ХХК"/>
        <s v="Ж.Өсөхбаяр"/>
        <s v="Б.Нарангэрэл"/>
        <s v="Б.Должмаа"/>
        <s v="Н.Бүнчинсүрэн"/>
        <s v="Номгон аудит ХХК"/>
        <s v="М.Алтантуяа"/>
        <s v="Н.Батчимэг"/>
        <s v="Б.Азбаяр"/>
        <s v="П.Амаржаргал"/>
      </sharedItems>
    </cacheField>
  </cacheFields>
  <extLst>
    <ext xmlns:x14="http://schemas.microsoft.com/office/spreadsheetml/2009/9/main" uri="{725AE2AE-9491-48be-B2B4-4EB974FC3084}">
      <x14:pivotCacheDefinition pivotCacheId="205745201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108.993983217595" createdVersion="6" refreshedVersion="6" minRefreshableVersion="3" recordCount="10" xr:uid="{00000000-000A-0000-FFFF-FFFF25000000}">
  <cacheSource type="worksheet">
    <worksheetSource ref="A4:Z14" sheet="дата-га"/>
  </cacheSource>
  <cacheFields count="26">
    <cacheField name="1" numFmtId="0">
      <sharedItems containsSemiMixedTypes="0" containsString="0" containsNumber="1" containsInteger="1" minValue="2020" maxValue="2023" count="4">
        <n v="2020"/>
        <n v="2021"/>
        <n v="2022"/>
        <n v="2023"/>
      </sharedItems>
    </cacheField>
    <cacheField name="2" numFmtId="0">
      <sharedItems count="10">
        <s v="Төрөөс бүх нийтийн ерөнхий боловсрол олгож буй өнөөгийн байдал, үр дүн"/>
        <s v="Хүнсний аюулгүй байдлыг хянах өнөөгийн тогтолцоо, төсвөөс зарцуулсан хөрөнгийн үр дүн"/>
        <s v="“Төрөөс хөдөлмөр эрхлэлтийг дэмжих, ажлын байрыг нэмэгдүүлэх чиглэлээр авч хэрэгжүүлсэн бодлогын хэрэгжилт, үр дүн”"/>
        <s v="Баянхонгор аймгийн ИТХ-аас 2016-2020 онд баталсан төсөл, хөтөлбөрийн хэрэгжилт, үр дүн"/>
        <s v="Баянхонгор аймгийн орон нутгийн орлогод байгаль орчноос орж ирж байгаа хөрөнгө төвлөрүүлэлт, зарцуулалт, үр нөлөө, үр дүн"/>
        <s v="Орон нутгийн хөгжлийн сангийн бүрдүүлэлт, зарцуулалт, үр нөлөө, үр дүн"/>
        <s v="Төрийн болон орон нутгийн өмчит, өмчийн оролцоотой хуулийн этгээдийн үйл ажиллагааны үр ашиг"/>
        <s v="Улс, орон нутгийн төсвийн 2021 оны хөрөнгө оруулалтын төлөвлөгөөний хэрэгжилт, үр дүн"/>
        <s v=" Улс, орон нутгийн төсвийн 2022 оны хөрөнгө оруулалтын төлөвлөгөөний хэрэгжилт, үр дүн"/>
        <s v="Эрүүл мэндийн даатгал, үр дүнд суурилсан санхүүжилтийн тогтолцоо үр нөлөө"/>
      </sharedItems>
    </cacheField>
    <cacheField name="3" numFmtId="0">
      <sharedItems containsString="0" containsBlank="1" containsNumber="1" containsInteger="1" minValue="1" maxValue="23"/>
    </cacheField>
    <cacheField name="4" numFmtId="0">
      <sharedItems containsSemiMixedTypes="0" containsString="0" containsNumber="1" minValue="0" maxValue="2261400"/>
    </cacheField>
    <cacheField name="5" numFmtId="0">
      <sharedItems containsString="0" containsBlank="1" containsNumber="1" containsInteger="1" minValue="1" maxValue="11"/>
    </cacheField>
    <cacheField name="6" numFmtId="0">
      <sharedItems containsSemiMixedTypes="0" containsString="0" containsNumber="1" containsInteger="1" minValue="0" maxValue="56700"/>
    </cacheField>
    <cacheField name="7" numFmtId="164">
      <sharedItems containsSemiMixedTypes="0" containsString="0" containsNumber="1" containsInteger="1" minValue="0" maxValue="23"/>
    </cacheField>
    <cacheField name="8" numFmtId="164">
      <sharedItems containsSemiMixedTypes="0" containsString="0" containsNumber="1" minValue="0" maxValue="2261400"/>
    </cacheField>
    <cacheField name="9" numFmtId="0">
      <sharedItems containsString="0" containsBlank="1" containsNumber="1" containsInteger="1" minValue="1" maxValue="12"/>
    </cacheField>
    <cacheField name="10" numFmtId="0">
      <sharedItems containsSemiMixedTypes="0" containsString="0" containsNumber="1" minValue="0" maxValue="2418640"/>
    </cacheField>
    <cacheField name="11" numFmtId="0">
      <sharedItems containsString="0" containsBlank="1" containsNumber="1" containsInteger="1" minValue="1" maxValue="2"/>
    </cacheField>
    <cacheField name="12" numFmtId="0">
      <sharedItems containsSemiMixedTypes="0" containsString="0" containsNumber="1" containsInteger="1" minValue="0" maxValue="0"/>
    </cacheField>
    <cacheField name="13" numFmtId="0">
      <sharedItems containsSemiMixedTypes="0" containsString="0" containsNumber="1" containsInteger="1" minValue="0" maxValue="12"/>
    </cacheField>
    <cacheField name="14" numFmtId="164">
      <sharedItems containsSemiMixedTypes="0" containsString="0" containsNumber="1" minValue="-2" maxValue="2418640"/>
    </cacheField>
    <cacheField name="15" numFmtId="0">
      <sharedItems containsString="0" containsBlank="1" containsNumber="1" containsInteger="1" minValue="1" maxValue="1"/>
    </cacheField>
    <cacheField name="16" numFmtId="164">
      <sharedItems containsSemiMixedTypes="0" containsString="0" containsNumber="1" minValue="0" maxValue="9800"/>
    </cacheField>
    <cacheField name="17" numFmtId="164">
      <sharedItems containsNonDate="0" containsString="0" containsBlank="1"/>
    </cacheField>
    <cacheField name="18" numFmtId="164">
      <sharedItems containsSemiMixedTypes="0" containsString="0" containsNumber="1" containsInteger="1" minValue="0" maxValue="1000"/>
    </cacheField>
    <cacheField name="19" numFmtId="165">
      <sharedItems containsSemiMixedTypes="0" containsString="0" containsNumber="1" containsInteger="1" minValue="0" maxValue="1"/>
    </cacheField>
    <cacheField name="20" numFmtId="165">
      <sharedItems containsSemiMixedTypes="0" containsString="0" containsNumber="1" minValue="0" maxValue="9800"/>
    </cacheField>
    <cacheField name="21" numFmtId="0">
      <sharedItems containsSemiMixedTypes="0" containsString="0" containsNumber="1" containsInteger="1" minValue="1" maxValue="24"/>
    </cacheField>
    <cacheField name="22" numFmtId="165">
      <sharedItems containsSemiMixedTypes="0" containsString="0" containsNumber="1" minValue="0" maxValue="3240211.8"/>
    </cacheField>
    <cacheField name="23" numFmtId="165">
      <sharedItems containsSemiMixedTypes="0" containsString="0" containsNumber="1" containsInteger="1" minValue="0" maxValue="13"/>
    </cacheField>
    <cacheField name="24" numFmtId="165">
      <sharedItems containsSemiMixedTypes="0" containsString="0" containsNumber="1" containsInteger="1" minValue="0" maxValue="56700"/>
    </cacheField>
    <cacheField name="25" numFmtId="166">
      <sharedItems containsSemiMixedTypes="0" containsString="0" containsNumber="1" containsInteger="1" minValue="0" maxValue="24"/>
    </cacheField>
    <cacheField name="26" numFmtId="165">
      <sharedItems containsSemiMixedTypes="0" containsString="0" containsNumber="1" minValue="0" maxValue="3240211.8"/>
    </cacheField>
  </cacheFields>
  <extLst>
    <ext xmlns:x14="http://schemas.microsoft.com/office/spreadsheetml/2009/9/main" uri="{725AE2AE-9491-48be-B2B4-4EB974FC3084}">
      <x14:pivotCacheDefinition pivotCacheId="155937417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Нарангэрэл.Б,Аудитор" refreshedDate="45109.664349537037" createdVersion="8" refreshedVersion="8" minRefreshableVersion="3" recordCount="3" xr:uid="{7A2F81DA-7F6B-4EDF-A209-D2E35624A0A5}">
  <cacheSource type="worksheet">
    <worksheetSource ref="A3:Z6" sheet="Дата-на"/>
  </cacheSource>
  <cacheFields count="26">
    <cacheField name="1" numFmtId="0">
      <sharedItems containsSemiMixedTypes="0" containsString="0" containsNumber="1" containsInteger="1" minValue="2021" maxValue="2023" count="2">
        <n v="2021"/>
        <n v="2023"/>
      </sharedItems>
    </cacheField>
    <cacheField name="2" numFmtId="0">
      <sharedItems count="3">
        <s v="Орон нутгийн хөгжлийн сангийн 2020 оны зарцуулалт"/>
        <s v="Сум хөгжүүлэх сангийн хөрөнгийн зарцуулалт, үр ашиг/2019-2020 он/"/>
        <s v="Байгалийн нөөц ашигласны төлбөрийн тухай хуулийн хэрэгжилт"/>
      </sharedItems>
    </cacheField>
    <cacheField name="3" numFmtId="0">
      <sharedItems containsString="0" containsBlank="1" containsNumber="1" containsInteger="1" minValue="10" maxValue="10"/>
    </cacheField>
    <cacheField name="4" numFmtId="0">
      <sharedItems containsString="0" containsBlank="1" containsNumber="1" containsInteger="1" minValue="0" maxValue="0"/>
    </cacheField>
    <cacheField name="5" numFmtId="0">
      <sharedItems containsNonDate="0" containsString="0" containsBlank="1" count="1">
        <m/>
      </sharedItems>
    </cacheField>
    <cacheField name="6" numFmtId="0">
      <sharedItems containsNonDate="0" containsString="0" containsBlank="1"/>
    </cacheField>
    <cacheField name="7" numFmtId="0">
      <sharedItems containsSemiMixedTypes="0" containsString="0" containsNumber="1" containsInteger="1" minValue="0" maxValue="10"/>
    </cacheField>
    <cacheField name="8" numFmtId="0">
      <sharedItems containsSemiMixedTypes="0" containsString="0" containsNumber="1" containsInteger="1" minValue="0" maxValue="0"/>
    </cacheField>
    <cacheField name="9" numFmtId="0">
      <sharedItems containsString="0" containsBlank="1" containsNumber="1" containsInteger="1" minValue="2" maxValue="4"/>
    </cacheField>
    <cacheField name="10" numFmtId="164">
      <sharedItems containsSemiMixedTypes="0" containsString="0" containsNumber="1" containsInteger="1" minValue="0" maxValue="1479900"/>
    </cacheField>
    <cacheField name="11" numFmtId="0">
      <sharedItems containsString="0" containsBlank="1" containsNumber="1" containsInteger="1" minValue="1" maxValue="1"/>
    </cacheField>
    <cacheField name="12" numFmtId="0">
      <sharedItems containsString="0" containsBlank="1" containsNumber="1" containsInteger="1" minValue="9045" maxValue="9045"/>
    </cacheField>
    <cacheField name="13" numFmtId="0">
      <sharedItems containsSemiMixedTypes="0" containsString="0" containsNumber="1" containsInteger="1" minValue="0" maxValue="4"/>
    </cacheField>
    <cacheField name="14" numFmtId="164">
      <sharedItems containsSemiMixedTypes="0" containsString="0" containsNumber="1" containsInteger="1" minValue="0" maxValue="1479900"/>
    </cacheField>
    <cacheField name="15" numFmtId="0">
      <sharedItems containsString="0" containsBlank="1" containsNumber="1" containsInteger="1" minValue="1" maxValue="3"/>
    </cacheField>
    <cacheField name="16" numFmtId="164">
      <sharedItems containsSemiMixedTypes="0" containsString="0" containsNumber="1" minValue="0" maxValue="23922.275000000001"/>
    </cacheField>
    <cacheField name="17" numFmtId="0">
      <sharedItems containsString="0" containsBlank="1" containsNumber="1" containsInteger="1" minValue="3" maxValue="3"/>
    </cacheField>
    <cacheField name="18" numFmtId="164">
      <sharedItems containsSemiMixedTypes="0" containsString="0" containsNumber="1" minValue="0" maxValue="23922.275000000001"/>
    </cacheField>
    <cacheField name="19" numFmtId="0">
      <sharedItems containsSemiMixedTypes="0" containsString="0" containsNumber="1" containsInteger="1" minValue="0" maxValue="1"/>
    </cacheField>
    <cacheField name="20" numFmtId="164">
      <sharedItems containsSemiMixedTypes="0" containsString="0" containsNumber="1" containsInteger="1" minValue="0" maxValue="11100"/>
    </cacheField>
    <cacheField name="21" numFmtId="0">
      <sharedItems containsSemiMixedTypes="0" containsString="0" containsNumber="1" containsInteger="1" minValue="2" maxValue="15"/>
    </cacheField>
    <cacheField name="22" numFmtId="165">
      <sharedItems containsSemiMixedTypes="0" containsString="0" containsNumber="1" minValue="23922.275000000001" maxValue="1491000"/>
    </cacheField>
    <cacheField name="23" numFmtId="0">
      <sharedItems containsSemiMixedTypes="0" containsString="0" containsNumber="1" containsInteger="1" minValue="0" maxValue="3"/>
    </cacheField>
    <cacheField name="24" numFmtId="165">
      <sharedItems containsSemiMixedTypes="0" containsString="0" containsNumber="1" minValue="0" maxValue="23922.275000000001"/>
    </cacheField>
    <cacheField name="25" numFmtId="0">
      <sharedItems containsSemiMixedTypes="0" containsString="0" containsNumber="1" containsInteger="1" minValue="0" maxValue="15"/>
    </cacheField>
    <cacheField name="26" numFmtId="165">
      <sharedItems containsSemiMixedTypes="0" containsString="0" containsNumber="1" containsInteger="1" minValue="0" maxValue="1491000"/>
    </cacheField>
  </cacheFields>
  <extLst>
    <ext xmlns:x14="http://schemas.microsoft.com/office/spreadsheetml/2009/9/main" uri="{725AE2AE-9491-48be-B2B4-4EB974FC3084}">
      <x14:pivotCacheDefinition pivotCacheId="16618786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9">
  <r>
    <x v="0"/>
    <x v="0"/>
    <x v="0"/>
    <x v="0"/>
    <x v="0"/>
    <x v="0"/>
    <n v="2"/>
    <x v="0"/>
    <x v="0"/>
    <n v="6093.433"/>
    <n v="1"/>
    <x v="0"/>
    <n v="0"/>
    <n v="0"/>
    <m/>
    <m/>
    <n v="0"/>
    <n v="0"/>
    <x v="0"/>
    <n v="0"/>
    <n v="1"/>
    <n v="0"/>
    <x v="0"/>
    <n v="0"/>
    <x v="0"/>
    <n v="0"/>
    <m/>
    <m/>
    <n v="0"/>
    <n v="0"/>
    <n v="0"/>
    <n v="0"/>
    <n v="3"/>
    <x v="0"/>
    <n v="2"/>
    <n v="6093.433"/>
    <n v="1"/>
    <x v="0"/>
    <n v="6513.4"/>
    <x v="0"/>
  </r>
  <r>
    <x v="1"/>
    <x v="1"/>
    <x v="1"/>
    <x v="0"/>
    <x v="0"/>
    <x v="0"/>
    <n v="0"/>
    <x v="1"/>
    <x v="1"/>
    <m/>
    <n v="0"/>
    <x v="1"/>
    <n v="0"/>
    <n v="0"/>
    <m/>
    <m/>
    <n v="0"/>
    <n v="0"/>
    <x v="1"/>
    <n v="0"/>
    <m/>
    <m/>
    <x v="0"/>
    <n v="0"/>
    <x v="0"/>
    <n v="0"/>
    <m/>
    <m/>
    <n v="0"/>
    <n v="0"/>
    <n v="0"/>
    <n v="0"/>
    <n v="0"/>
    <x v="1"/>
    <n v="0"/>
    <n v="0"/>
    <n v="0"/>
    <x v="1"/>
    <m/>
    <x v="0"/>
  </r>
  <r>
    <x v="2"/>
    <x v="2"/>
    <x v="2"/>
    <x v="0"/>
    <x v="0"/>
    <x v="0"/>
    <n v="0"/>
    <x v="1"/>
    <x v="1"/>
    <m/>
    <n v="0"/>
    <x v="1"/>
    <n v="0"/>
    <n v="0"/>
    <m/>
    <m/>
    <n v="0"/>
    <n v="0"/>
    <x v="1"/>
    <n v="0"/>
    <m/>
    <m/>
    <x v="0"/>
    <n v="0"/>
    <x v="0"/>
    <n v="0"/>
    <m/>
    <m/>
    <n v="0"/>
    <n v="0"/>
    <n v="1"/>
    <n v="800"/>
    <n v="1"/>
    <x v="2"/>
    <n v="0"/>
    <n v="0"/>
    <n v="1"/>
    <x v="2"/>
    <m/>
    <x v="0"/>
  </r>
  <r>
    <x v="3"/>
    <x v="3"/>
    <x v="3"/>
    <x v="1"/>
    <x v="0"/>
    <x v="0"/>
    <n v="0"/>
    <x v="1"/>
    <x v="1"/>
    <m/>
    <n v="0"/>
    <x v="1"/>
    <n v="1"/>
    <n v="1718.5"/>
    <m/>
    <m/>
    <n v="1"/>
    <n v="1718.5"/>
    <x v="0"/>
    <n v="0"/>
    <m/>
    <m/>
    <x v="1"/>
    <n v="0"/>
    <x v="0"/>
    <n v="0"/>
    <m/>
    <m/>
    <n v="0"/>
    <n v="0"/>
    <n v="0"/>
    <n v="0"/>
    <n v="2"/>
    <x v="3"/>
    <n v="0"/>
    <n v="0"/>
    <n v="2"/>
    <x v="3"/>
    <n v="1718.5"/>
    <x v="1"/>
  </r>
  <r>
    <x v="4"/>
    <x v="4"/>
    <x v="4"/>
    <x v="1"/>
    <x v="1"/>
    <x v="1"/>
    <n v="0"/>
    <x v="1"/>
    <x v="1"/>
    <m/>
    <n v="0"/>
    <x v="1"/>
    <n v="0"/>
    <n v="0"/>
    <m/>
    <m/>
    <n v="0"/>
    <n v="0"/>
    <x v="0"/>
    <n v="0"/>
    <n v="1"/>
    <n v="0"/>
    <x v="0"/>
    <n v="0"/>
    <x v="0"/>
    <n v="0"/>
    <m/>
    <m/>
    <n v="0"/>
    <n v="0"/>
    <n v="0"/>
    <n v="0"/>
    <n v="1"/>
    <x v="1"/>
    <n v="1"/>
    <n v="0"/>
    <n v="0"/>
    <x v="1"/>
    <m/>
    <x v="2"/>
  </r>
  <r>
    <x v="5"/>
    <x v="5"/>
    <x v="3"/>
    <x v="2"/>
    <x v="0"/>
    <x v="0"/>
    <n v="0"/>
    <x v="1"/>
    <x v="1"/>
    <m/>
    <n v="0"/>
    <x v="1"/>
    <n v="6"/>
    <n v="0"/>
    <m/>
    <m/>
    <n v="6"/>
    <n v="0"/>
    <x v="2"/>
    <n v="0"/>
    <m/>
    <m/>
    <x v="2"/>
    <n v="0"/>
    <x v="0"/>
    <n v="0"/>
    <m/>
    <m/>
    <n v="0"/>
    <n v="0"/>
    <n v="4"/>
    <n v="925000"/>
    <n v="14"/>
    <x v="4"/>
    <n v="0"/>
    <n v="0"/>
    <n v="14"/>
    <x v="4"/>
    <m/>
    <x v="1"/>
  </r>
  <r>
    <x v="6"/>
    <x v="6"/>
    <x v="4"/>
    <x v="0"/>
    <x v="0"/>
    <x v="0"/>
    <n v="1"/>
    <x v="2"/>
    <x v="0"/>
    <n v="785"/>
    <n v="0"/>
    <x v="1"/>
    <n v="2"/>
    <n v="20400"/>
    <n v="2"/>
    <n v="20400"/>
    <n v="0"/>
    <n v="0"/>
    <x v="3"/>
    <n v="112620.076"/>
    <n v="6"/>
    <n v="112620.076"/>
    <x v="0"/>
    <n v="0"/>
    <x v="0"/>
    <n v="0"/>
    <m/>
    <m/>
    <n v="0"/>
    <n v="0"/>
    <n v="0"/>
    <n v="0"/>
    <n v="9"/>
    <x v="5"/>
    <n v="9"/>
    <n v="133805.076"/>
    <n v="0"/>
    <x v="1"/>
    <n v="21185"/>
    <x v="3"/>
  </r>
  <r>
    <x v="7"/>
    <x v="7"/>
    <x v="5"/>
    <x v="3"/>
    <x v="0"/>
    <x v="0"/>
    <n v="0"/>
    <x v="1"/>
    <x v="1"/>
    <m/>
    <n v="0"/>
    <x v="1"/>
    <n v="1"/>
    <n v="21909.65"/>
    <n v="0"/>
    <n v="13741.2"/>
    <n v="1"/>
    <n v="8168.4500000000007"/>
    <x v="0"/>
    <n v="0"/>
    <m/>
    <m/>
    <x v="1"/>
    <n v="0"/>
    <x v="0"/>
    <n v="0"/>
    <m/>
    <m/>
    <n v="0"/>
    <n v="0"/>
    <n v="0"/>
    <n v="0"/>
    <n v="2"/>
    <x v="6"/>
    <n v="0"/>
    <n v="13741.2"/>
    <n v="2"/>
    <x v="5"/>
    <n v="21909.65"/>
    <x v="4"/>
  </r>
  <r>
    <x v="8"/>
    <x v="8"/>
    <x v="0"/>
    <x v="0"/>
    <x v="0"/>
    <x v="0"/>
    <n v="4"/>
    <x v="3"/>
    <x v="2"/>
    <n v="1262.5"/>
    <n v="1"/>
    <x v="2"/>
    <n v="0"/>
    <n v="0"/>
    <m/>
    <m/>
    <n v="0"/>
    <n v="0"/>
    <x v="4"/>
    <n v="1610"/>
    <n v="3"/>
    <n v="1610"/>
    <x v="0"/>
    <n v="0"/>
    <x v="0"/>
    <n v="0"/>
    <m/>
    <m/>
    <n v="0"/>
    <n v="0"/>
    <n v="3"/>
    <n v="49524.692999999999"/>
    <n v="10"/>
    <x v="7"/>
    <n v="6"/>
    <n v="2872.5"/>
    <n v="4"/>
    <x v="6"/>
    <n v="1662.5"/>
    <x v="4"/>
  </r>
  <r>
    <x v="9"/>
    <x v="9"/>
    <x v="5"/>
    <x v="0"/>
    <x v="1"/>
    <x v="1"/>
    <n v="0"/>
    <x v="1"/>
    <x v="1"/>
    <m/>
    <n v="0"/>
    <x v="1"/>
    <n v="1"/>
    <n v="19619.689999999999"/>
    <n v="1"/>
    <n v="19619.689999999999"/>
    <n v="0"/>
    <n v="0"/>
    <x v="5"/>
    <n v="11917.1"/>
    <n v="2"/>
    <n v="11917.1"/>
    <x v="0"/>
    <n v="0"/>
    <x v="0"/>
    <n v="0"/>
    <m/>
    <m/>
    <n v="0"/>
    <n v="0"/>
    <n v="0"/>
    <n v="0"/>
    <n v="3"/>
    <x v="8"/>
    <n v="3"/>
    <n v="31536.79"/>
    <n v="0"/>
    <x v="1"/>
    <n v="11917.1"/>
    <x v="4"/>
  </r>
  <r>
    <x v="10"/>
    <x v="10"/>
    <x v="5"/>
    <x v="0"/>
    <x v="1"/>
    <x v="1"/>
    <n v="1"/>
    <x v="4"/>
    <x v="0"/>
    <n v="540"/>
    <n v="0"/>
    <x v="1"/>
    <n v="0"/>
    <n v="0"/>
    <m/>
    <m/>
    <n v="0"/>
    <n v="0"/>
    <x v="0"/>
    <n v="0"/>
    <n v="1"/>
    <n v="0"/>
    <x v="0"/>
    <n v="0"/>
    <x v="0"/>
    <n v="0"/>
    <m/>
    <m/>
    <n v="0"/>
    <n v="0"/>
    <n v="0"/>
    <n v="0"/>
    <n v="2"/>
    <x v="9"/>
    <n v="2"/>
    <n v="540"/>
    <n v="0"/>
    <x v="1"/>
    <n v="540"/>
    <x v="4"/>
  </r>
  <r>
    <x v="11"/>
    <x v="11"/>
    <x v="5"/>
    <x v="4"/>
    <x v="1"/>
    <x v="1"/>
    <n v="0"/>
    <x v="1"/>
    <x v="1"/>
    <m/>
    <n v="0"/>
    <x v="1"/>
    <n v="0"/>
    <n v="0"/>
    <m/>
    <m/>
    <n v="0"/>
    <n v="0"/>
    <x v="1"/>
    <n v="0"/>
    <m/>
    <m/>
    <x v="0"/>
    <n v="0"/>
    <x v="0"/>
    <n v="0"/>
    <m/>
    <m/>
    <n v="0"/>
    <n v="0"/>
    <n v="2"/>
    <n v="80745"/>
    <n v="2"/>
    <x v="10"/>
    <n v="0"/>
    <n v="0"/>
    <n v="2"/>
    <x v="7"/>
    <m/>
    <x v="4"/>
  </r>
  <r>
    <x v="12"/>
    <x v="12"/>
    <x v="5"/>
    <x v="4"/>
    <x v="1"/>
    <x v="1"/>
    <n v="2"/>
    <x v="5"/>
    <x v="0"/>
    <n v="4286.5680000000002"/>
    <n v="1"/>
    <x v="3"/>
    <n v="0"/>
    <n v="0"/>
    <m/>
    <m/>
    <n v="0"/>
    <n v="0"/>
    <x v="2"/>
    <n v="19849.609"/>
    <n v="3"/>
    <n v="0"/>
    <x v="1"/>
    <n v="19849.609"/>
    <x v="0"/>
    <n v="0"/>
    <m/>
    <m/>
    <n v="0"/>
    <n v="0"/>
    <n v="1"/>
    <n v="635.13840000000005"/>
    <n v="7"/>
    <x v="11"/>
    <n v="4"/>
    <n v="4286.5680000000002"/>
    <n v="3"/>
    <x v="8"/>
    <n v="9553.5"/>
    <x v="4"/>
  </r>
  <r>
    <x v="13"/>
    <x v="13"/>
    <x v="0"/>
    <x v="0"/>
    <x v="0"/>
    <x v="2"/>
    <n v="0"/>
    <x v="1"/>
    <x v="1"/>
    <m/>
    <n v="0"/>
    <x v="1"/>
    <n v="1"/>
    <n v="0"/>
    <n v="1"/>
    <n v="0"/>
    <n v="0"/>
    <n v="0"/>
    <x v="5"/>
    <n v="37042"/>
    <n v="2"/>
    <n v="37042"/>
    <x v="0"/>
    <n v="0"/>
    <x v="0"/>
    <n v="0"/>
    <m/>
    <m/>
    <n v="0"/>
    <n v="0"/>
    <n v="1"/>
    <n v="933"/>
    <n v="4"/>
    <x v="12"/>
    <n v="3"/>
    <n v="37042"/>
    <n v="1"/>
    <x v="9"/>
    <m/>
    <x v="5"/>
  </r>
  <r>
    <x v="14"/>
    <x v="14"/>
    <x v="1"/>
    <x v="0"/>
    <x v="0"/>
    <x v="0"/>
    <n v="0"/>
    <x v="1"/>
    <x v="1"/>
    <m/>
    <n v="0"/>
    <x v="1"/>
    <n v="1"/>
    <n v="5404"/>
    <n v="1"/>
    <n v="5404"/>
    <n v="0"/>
    <n v="0"/>
    <x v="5"/>
    <n v="8430"/>
    <n v="2"/>
    <n v="8430"/>
    <x v="0"/>
    <n v="0"/>
    <x v="0"/>
    <n v="0"/>
    <m/>
    <m/>
    <n v="0"/>
    <n v="0"/>
    <n v="0"/>
    <n v="0"/>
    <n v="3"/>
    <x v="13"/>
    <n v="3"/>
    <n v="13834"/>
    <n v="0"/>
    <x v="1"/>
    <n v="13834"/>
    <x v="5"/>
  </r>
  <r>
    <x v="15"/>
    <x v="15"/>
    <x v="0"/>
    <x v="0"/>
    <x v="0"/>
    <x v="0"/>
    <n v="0"/>
    <x v="1"/>
    <x v="1"/>
    <m/>
    <n v="0"/>
    <x v="1"/>
    <n v="1"/>
    <n v="0"/>
    <n v="1"/>
    <n v="0"/>
    <n v="0"/>
    <n v="0"/>
    <x v="1"/>
    <n v="0"/>
    <m/>
    <m/>
    <x v="0"/>
    <n v="0"/>
    <x v="0"/>
    <n v="0"/>
    <m/>
    <m/>
    <n v="0"/>
    <n v="0"/>
    <n v="0"/>
    <n v="0"/>
    <n v="1"/>
    <x v="1"/>
    <n v="1"/>
    <n v="0"/>
    <n v="0"/>
    <x v="1"/>
    <m/>
    <x v="5"/>
  </r>
  <r>
    <x v="16"/>
    <x v="16"/>
    <x v="3"/>
    <x v="1"/>
    <x v="1"/>
    <x v="1"/>
    <n v="1"/>
    <x v="6"/>
    <x v="0"/>
    <n v="3089.28"/>
    <n v="0"/>
    <x v="1"/>
    <n v="1"/>
    <n v="0"/>
    <n v="1"/>
    <n v="0"/>
    <n v="0"/>
    <n v="0"/>
    <x v="4"/>
    <n v="23300"/>
    <n v="3"/>
    <n v="23300"/>
    <x v="0"/>
    <n v="0"/>
    <x v="0"/>
    <n v="0"/>
    <m/>
    <m/>
    <n v="0"/>
    <n v="0"/>
    <n v="0"/>
    <n v="0"/>
    <n v="5"/>
    <x v="14"/>
    <n v="5"/>
    <n v="26389.279999999999"/>
    <n v="0"/>
    <x v="1"/>
    <n v="3089.28"/>
    <x v="6"/>
  </r>
  <r>
    <x v="17"/>
    <x v="17"/>
    <x v="0"/>
    <x v="0"/>
    <x v="0"/>
    <x v="0"/>
    <n v="1"/>
    <x v="7"/>
    <x v="0"/>
    <n v="399.8"/>
    <n v="0"/>
    <x v="1"/>
    <n v="3"/>
    <n v="30031"/>
    <n v="3"/>
    <n v="30031"/>
    <n v="0"/>
    <n v="0"/>
    <x v="1"/>
    <n v="0"/>
    <m/>
    <m/>
    <x v="0"/>
    <n v="0"/>
    <x v="0"/>
    <n v="0"/>
    <m/>
    <m/>
    <n v="0"/>
    <n v="0"/>
    <n v="1"/>
    <n v="6644.7"/>
    <n v="5"/>
    <x v="15"/>
    <n v="4"/>
    <n v="30430.799999999999"/>
    <n v="1"/>
    <x v="10"/>
    <n v="399.8"/>
    <x v="2"/>
  </r>
  <r>
    <x v="18"/>
    <x v="18"/>
    <x v="6"/>
    <x v="3"/>
    <x v="0"/>
    <x v="0"/>
    <n v="0"/>
    <x v="1"/>
    <x v="1"/>
    <m/>
    <n v="0"/>
    <x v="1"/>
    <n v="0"/>
    <n v="0"/>
    <m/>
    <m/>
    <n v="0"/>
    <n v="0"/>
    <x v="6"/>
    <n v="38629.300000000003"/>
    <m/>
    <m/>
    <x v="3"/>
    <n v="38629.300000000003"/>
    <x v="1"/>
    <n v="0"/>
    <m/>
    <m/>
    <n v="1"/>
    <n v="0"/>
    <n v="1"/>
    <n v="2149.6999999999998"/>
    <n v="7"/>
    <x v="16"/>
    <n v="0"/>
    <n v="0"/>
    <n v="7"/>
    <x v="11"/>
    <n v="20875.599999999999"/>
    <x v="2"/>
  </r>
  <r>
    <x v="19"/>
    <x v="19"/>
    <x v="6"/>
    <x v="0"/>
    <x v="1"/>
    <x v="1"/>
    <n v="1"/>
    <x v="8"/>
    <x v="0"/>
    <n v="1389.1"/>
    <n v="0"/>
    <x v="1"/>
    <n v="4"/>
    <n v="121434.9"/>
    <n v="4"/>
    <n v="121434.9"/>
    <n v="0"/>
    <n v="0"/>
    <x v="4"/>
    <n v="4268"/>
    <n v="2"/>
    <n v="3068"/>
    <x v="1"/>
    <n v="1200"/>
    <x v="0"/>
    <n v="0"/>
    <m/>
    <m/>
    <n v="0"/>
    <n v="0"/>
    <n v="2"/>
    <n v="15212"/>
    <n v="10"/>
    <x v="17"/>
    <n v="7"/>
    <n v="125892"/>
    <n v="3"/>
    <x v="12"/>
    <m/>
    <x v="2"/>
  </r>
  <r>
    <x v="20"/>
    <x v="20"/>
    <x v="6"/>
    <x v="0"/>
    <x v="1"/>
    <x v="1"/>
    <n v="0"/>
    <x v="1"/>
    <x v="1"/>
    <m/>
    <n v="0"/>
    <x v="1"/>
    <n v="1"/>
    <n v="0"/>
    <n v="1"/>
    <n v="0"/>
    <n v="0"/>
    <n v="0"/>
    <x v="0"/>
    <n v="2269.9"/>
    <n v="1"/>
    <n v="2269.9"/>
    <x v="0"/>
    <n v="0"/>
    <x v="0"/>
    <n v="0"/>
    <m/>
    <m/>
    <n v="0"/>
    <n v="0"/>
    <n v="2"/>
    <n v="2442.6999999999998"/>
    <n v="4"/>
    <x v="18"/>
    <n v="2"/>
    <n v="2269.9"/>
    <n v="2"/>
    <x v="13"/>
    <m/>
    <x v="2"/>
  </r>
  <r>
    <x v="21"/>
    <x v="21"/>
    <x v="6"/>
    <x v="4"/>
    <x v="1"/>
    <x v="1"/>
    <n v="0"/>
    <x v="1"/>
    <x v="1"/>
    <m/>
    <n v="0"/>
    <x v="1"/>
    <n v="0"/>
    <n v="0"/>
    <m/>
    <m/>
    <n v="0"/>
    <n v="0"/>
    <x v="1"/>
    <n v="0"/>
    <m/>
    <m/>
    <x v="0"/>
    <n v="0"/>
    <x v="0"/>
    <n v="0"/>
    <m/>
    <m/>
    <n v="0"/>
    <n v="0"/>
    <n v="0"/>
    <n v="0"/>
    <n v="0"/>
    <x v="1"/>
    <n v="0"/>
    <n v="0"/>
    <n v="0"/>
    <x v="1"/>
    <m/>
    <x v="2"/>
  </r>
  <r>
    <x v="22"/>
    <x v="22"/>
    <x v="7"/>
    <x v="0"/>
    <x v="1"/>
    <x v="1"/>
    <n v="2"/>
    <x v="9"/>
    <x v="0"/>
    <n v="302.5"/>
    <n v="1"/>
    <x v="4"/>
    <n v="1"/>
    <n v="0"/>
    <n v="1"/>
    <n v="0"/>
    <n v="0"/>
    <n v="0"/>
    <x v="0"/>
    <n v="1868"/>
    <m/>
    <m/>
    <x v="1"/>
    <n v="1868"/>
    <x v="0"/>
    <n v="0"/>
    <m/>
    <m/>
    <n v="0"/>
    <n v="0"/>
    <n v="3"/>
    <n v="2983.9"/>
    <n v="7"/>
    <x v="19"/>
    <n v="2"/>
    <n v="302.5"/>
    <n v="5"/>
    <x v="14"/>
    <n v="312.5"/>
    <x v="2"/>
  </r>
  <r>
    <x v="23"/>
    <x v="23"/>
    <x v="6"/>
    <x v="4"/>
    <x v="1"/>
    <x v="1"/>
    <n v="0"/>
    <x v="1"/>
    <x v="1"/>
    <m/>
    <n v="0"/>
    <x v="1"/>
    <n v="0"/>
    <n v="0"/>
    <m/>
    <m/>
    <n v="0"/>
    <n v="0"/>
    <x v="1"/>
    <n v="0"/>
    <m/>
    <m/>
    <x v="0"/>
    <n v="0"/>
    <x v="0"/>
    <n v="0"/>
    <m/>
    <m/>
    <n v="0"/>
    <n v="0"/>
    <n v="0"/>
    <n v="0"/>
    <n v="0"/>
    <x v="1"/>
    <n v="0"/>
    <n v="0"/>
    <n v="0"/>
    <x v="1"/>
    <m/>
    <x v="2"/>
  </r>
  <r>
    <x v="24"/>
    <x v="24"/>
    <x v="0"/>
    <x v="0"/>
    <x v="0"/>
    <x v="0"/>
    <n v="0"/>
    <x v="1"/>
    <x v="1"/>
    <m/>
    <n v="0"/>
    <x v="1"/>
    <n v="0"/>
    <n v="0"/>
    <m/>
    <m/>
    <n v="0"/>
    <n v="0"/>
    <x v="1"/>
    <n v="0"/>
    <m/>
    <m/>
    <x v="0"/>
    <n v="0"/>
    <x v="0"/>
    <n v="0"/>
    <m/>
    <m/>
    <n v="0"/>
    <n v="0"/>
    <n v="0"/>
    <n v="0"/>
    <n v="0"/>
    <x v="1"/>
    <n v="0"/>
    <n v="0"/>
    <n v="0"/>
    <x v="1"/>
    <m/>
    <x v="0"/>
  </r>
  <r>
    <x v="25"/>
    <x v="25"/>
    <x v="1"/>
    <x v="0"/>
    <x v="0"/>
    <x v="0"/>
    <n v="2"/>
    <x v="10"/>
    <x v="3"/>
    <n v="1196.6559999999999"/>
    <n v="0"/>
    <x v="1"/>
    <n v="1"/>
    <n v="2810"/>
    <n v="1"/>
    <n v="2810"/>
    <n v="0"/>
    <n v="0"/>
    <x v="1"/>
    <n v="0"/>
    <m/>
    <m/>
    <x v="0"/>
    <n v="0"/>
    <x v="0"/>
    <n v="0"/>
    <m/>
    <m/>
    <n v="0"/>
    <n v="0"/>
    <n v="0"/>
    <n v="0"/>
    <n v="3"/>
    <x v="20"/>
    <n v="3"/>
    <n v="4006.6559999999999"/>
    <n v="0"/>
    <x v="1"/>
    <n v="1196.6500000000001"/>
    <x v="0"/>
  </r>
  <r>
    <x v="26"/>
    <x v="26"/>
    <x v="1"/>
    <x v="0"/>
    <x v="0"/>
    <x v="0"/>
    <n v="0"/>
    <x v="1"/>
    <x v="1"/>
    <m/>
    <n v="0"/>
    <x v="1"/>
    <n v="1"/>
    <n v="58987.3"/>
    <n v="1"/>
    <n v="58987.3"/>
    <n v="0"/>
    <n v="0"/>
    <x v="5"/>
    <n v="26.3"/>
    <n v="2"/>
    <n v="26.3"/>
    <x v="0"/>
    <n v="0"/>
    <x v="0"/>
    <n v="0"/>
    <m/>
    <m/>
    <n v="0"/>
    <n v="0"/>
    <n v="0"/>
    <n v="0"/>
    <n v="3"/>
    <x v="21"/>
    <n v="3"/>
    <n v="59013.600000000006"/>
    <n v="0"/>
    <x v="1"/>
    <m/>
    <x v="5"/>
  </r>
  <r>
    <x v="27"/>
    <x v="27"/>
    <x v="0"/>
    <x v="0"/>
    <x v="0"/>
    <x v="0"/>
    <n v="1"/>
    <x v="11"/>
    <x v="1"/>
    <m/>
    <n v="1"/>
    <x v="5"/>
    <n v="3"/>
    <n v="1306.7"/>
    <m/>
    <m/>
    <n v="3"/>
    <n v="1306.7"/>
    <x v="5"/>
    <n v="450"/>
    <m/>
    <m/>
    <x v="4"/>
    <n v="450"/>
    <x v="0"/>
    <n v="0"/>
    <m/>
    <m/>
    <n v="0"/>
    <n v="0"/>
    <n v="0"/>
    <n v="0"/>
    <n v="6"/>
    <x v="22"/>
    <n v="0"/>
    <n v="0"/>
    <n v="6"/>
    <x v="15"/>
    <n v="398.8"/>
    <x v="3"/>
  </r>
  <r>
    <x v="28"/>
    <x v="28"/>
    <x v="8"/>
    <x v="3"/>
    <x v="0"/>
    <x v="0"/>
    <n v="0"/>
    <x v="1"/>
    <x v="1"/>
    <m/>
    <n v="0"/>
    <x v="1"/>
    <n v="1"/>
    <n v="0"/>
    <m/>
    <m/>
    <n v="1"/>
    <n v="0"/>
    <x v="5"/>
    <n v="3086.8"/>
    <m/>
    <m/>
    <x v="4"/>
    <n v="3086.8"/>
    <x v="0"/>
    <n v="0"/>
    <m/>
    <m/>
    <n v="0"/>
    <n v="0"/>
    <n v="0"/>
    <n v="0"/>
    <n v="3"/>
    <x v="23"/>
    <n v="0"/>
    <n v="0"/>
    <n v="3"/>
    <x v="16"/>
    <m/>
    <x v="6"/>
  </r>
  <r>
    <x v="29"/>
    <x v="29"/>
    <x v="8"/>
    <x v="0"/>
    <x v="1"/>
    <x v="1"/>
    <n v="1"/>
    <x v="12"/>
    <x v="1"/>
    <m/>
    <n v="1"/>
    <x v="6"/>
    <n v="1"/>
    <n v="0"/>
    <n v="1"/>
    <n v="0"/>
    <n v="0"/>
    <n v="0"/>
    <x v="0"/>
    <n v="1841.9"/>
    <n v="1"/>
    <n v="1841.9"/>
    <x v="0"/>
    <n v="0"/>
    <x v="0"/>
    <n v="0"/>
    <m/>
    <m/>
    <n v="0"/>
    <n v="0"/>
    <n v="0"/>
    <n v="0"/>
    <n v="3"/>
    <x v="24"/>
    <n v="2"/>
    <n v="1841.9"/>
    <n v="1"/>
    <x v="17"/>
    <n v="1835"/>
    <x v="6"/>
  </r>
  <r>
    <x v="30"/>
    <x v="30"/>
    <x v="8"/>
    <x v="0"/>
    <x v="1"/>
    <x v="1"/>
    <n v="0"/>
    <x v="1"/>
    <x v="1"/>
    <m/>
    <n v="0"/>
    <x v="1"/>
    <n v="0"/>
    <n v="0"/>
    <m/>
    <m/>
    <n v="0"/>
    <n v="0"/>
    <x v="0"/>
    <n v="4000"/>
    <n v="1"/>
    <n v="4000"/>
    <x v="0"/>
    <n v="0"/>
    <x v="0"/>
    <n v="0"/>
    <m/>
    <m/>
    <n v="0"/>
    <n v="0"/>
    <n v="0"/>
    <n v="0"/>
    <n v="1"/>
    <x v="25"/>
    <n v="1"/>
    <n v="4000"/>
    <n v="0"/>
    <x v="1"/>
    <m/>
    <x v="7"/>
  </r>
  <r>
    <x v="31"/>
    <x v="31"/>
    <x v="8"/>
    <x v="4"/>
    <x v="1"/>
    <x v="1"/>
    <n v="1"/>
    <x v="13"/>
    <x v="1"/>
    <m/>
    <n v="1"/>
    <x v="7"/>
    <n v="0"/>
    <n v="0"/>
    <m/>
    <m/>
    <n v="0"/>
    <n v="0"/>
    <x v="5"/>
    <n v="89075.01"/>
    <n v="1"/>
    <n v="30585.01"/>
    <x v="1"/>
    <n v="58490"/>
    <x v="0"/>
    <n v="0"/>
    <m/>
    <m/>
    <n v="0"/>
    <n v="0"/>
    <n v="0"/>
    <n v="0"/>
    <n v="3"/>
    <x v="26"/>
    <n v="1"/>
    <n v="30585.01"/>
    <n v="2"/>
    <x v="18"/>
    <n v="2535"/>
    <x v="7"/>
  </r>
  <r>
    <x v="32"/>
    <x v="32"/>
    <x v="7"/>
    <x v="0"/>
    <x v="1"/>
    <x v="1"/>
    <n v="0"/>
    <x v="1"/>
    <x v="1"/>
    <m/>
    <n v="0"/>
    <x v="1"/>
    <n v="1"/>
    <n v="0"/>
    <m/>
    <m/>
    <n v="1"/>
    <n v="0"/>
    <x v="5"/>
    <n v="45692.5"/>
    <n v="2"/>
    <n v="45692.5"/>
    <x v="0"/>
    <n v="0"/>
    <x v="0"/>
    <n v="0"/>
    <m/>
    <m/>
    <n v="0"/>
    <n v="0"/>
    <n v="0"/>
    <n v="0"/>
    <n v="3"/>
    <x v="27"/>
    <n v="2"/>
    <n v="45692.5"/>
    <n v="1"/>
    <x v="1"/>
    <n v="44250.5"/>
    <x v="3"/>
  </r>
  <r>
    <x v="33"/>
    <x v="33"/>
    <x v="8"/>
    <x v="4"/>
    <x v="1"/>
    <x v="1"/>
    <n v="0"/>
    <x v="1"/>
    <x v="1"/>
    <m/>
    <n v="0"/>
    <x v="1"/>
    <n v="0"/>
    <n v="0"/>
    <m/>
    <m/>
    <n v="0"/>
    <n v="0"/>
    <x v="0"/>
    <n v="41975.355000000003"/>
    <m/>
    <m/>
    <x v="1"/>
    <n v="41975.355000000003"/>
    <x v="0"/>
    <n v="0"/>
    <m/>
    <m/>
    <n v="0"/>
    <n v="0"/>
    <n v="1"/>
    <n v="507.54700000000003"/>
    <n v="2"/>
    <x v="28"/>
    <n v="0"/>
    <n v="0"/>
    <n v="2"/>
    <x v="19"/>
    <m/>
    <x v="7"/>
  </r>
  <r>
    <x v="34"/>
    <x v="34"/>
    <x v="0"/>
    <x v="0"/>
    <x v="0"/>
    <x v="0"/>
    <n v="0"/>
    <x v="1"/>
    <x v="1"/>
    <m/>
    <n v="0"/>
    <x v="1"/>
    <n v="1"/>
    <n v="0"/>
    <n v="1"/>
    <n v="0"/>
    <n v="0"/>
    <n v="0"/>
    <x v="1"/>
    <n v="0"/>
    <m/>
    <m/>
    <x v="0"/>
    <n v="0"/>
    <x v="0"/>
    <n v="0"/>
    <m/>
    <m/>
    <n v="0"/>
    <n v="0"/>
    <n v="0"/>
    <n v="0"/>
    <n v="1"/>
    <x v="1"/>
    <n v="1"/>
    <n v="0"/>
    <n v="0"/>
    <x v="1"/>
    <m/>
    <x v="5"/>
  </r>
  <r>
    <x v="35"/>
    <x v="35"/>
    <x v="0"/>
    <x v="0"/>
    <x v="0"/>
    <x v="0"/>
    <n v="0"/>
    <x v="1"/>
    <x v="1"/>
    <m/>
    <n v="0"/>
    <x v="1"/>
    <n v="1"/>
    <n v="0"/>
    <n v="1"/>
    <n v="0"/>
    <n v="0"/>
    <n v="0"/>
    <x v="1"/>
    <n v="0"/>
    <m/>
    <m/>
    <x v="0"/>
    <n v="0"/>
    <x v="0"/>
    <n v="0"/>
    <m/>
    <m/>
    <n v="0"/>
    <n v="0"/>
    <n v="0"/>
    <n v="0"/>
    <n v="1"/>
    <x v="1"/>
    <n v="1"/>
    <n v="0"/>
    <n v="0"/>
    <x v="1"/>
    <m/>
    <x v="5"/>
  </r>
  <r>
    <x v="36"/>
    <x v="36"/>
    <x v="0"/>
    <x v="0"/>
    <x v="0"/>
    <x v="0"/>
    <n v="3"/>
    <x v="14"/>
    <x v="2"/>
    <n v="2325.1"/>
    <n v="0"/>
    <x v="1"/>
    <n v="1"/>
    <n v="0"/>
    <n v="1"/>
    <n v="0"/>
    <n v="0"/>
    <n v="0"/>
    <x v="5"/>
    <n v="7230.1"/>
    <n v="2"/>
    <n v="7230.1"/>
    <x v="0"/>
    <n v="0"/>
    <x v="0"/>
    <n v="0"/>
    <m/>
    <m/>
    <n v="0"/>
    <n v="0"/>
    <n v="0"/>
    <n v="0"/>
    <n v="6"/>
    <x v="29"/>
    <n v="6"/>
    <n v="9555.2000000000007"/>
    <n v="0"/>
    <x v="1"/>
    <n v="2325.1"/>
    <x v="3"/>
  </r>
  <r>
    <x v="37"/>
    <x v="37"/>
    <x v="9"/>
    <x v="3"/>
    <x v="0"/>
    <x v="0"/>
    <n v="0"/>
    <x v="1"/>
    <x v="1"/>
    <m/>
    <n v="0"/>
    <x v="1"/>
    <n v="0"/>
    <n v="0"/>
    <m/>
    <m/>
    <n v="0"/>
    <n v="0"/>
    <x v="2"/>
    <n v="35388"/>
    <n v="2"/>
    <n v="1094.789"/>
    <x v="4"/>
    <n v="34293.211000000003"/>
    <x v="1"/>
    <n v="0"/>
    <m/>
    <m/>
    <n v="1"/>
    <n v="0"/>
    <n v="0"/>
    <n v="0"/>
    <n v="5"/>
    <x v="30"/>
    <n v="2"/>
    <n v="1094.789"/>
    <n v="3"/>
    <x v="20"/>
    <m/>
    <x v="7"/>
  </r>
  <r>
    <x v="38"/>
    <x v="38"/>
    <x v="9"/>
    <x v="0"/>
    <x v="1"/>
    <x v="1"/>
    <n v="2"/>
    <x v="15"/>
    <x v="1"/>
    <m/>
    <n v="2"/>
    <x v="8"/>
    <n v="0"/>
    <n v="0"/>
    <m/>
    <m/>
    <n v="0"/>
    <n v="0"/>
    <x v="0"/>
    <n v="4383.05"/>
    <n v="1"/>
    <n v="4383.05"/>
    <x v="0"/>
    <n v="0"/>
    <x v="0"/>
    <n v="0"/>
    <m/>
    <m/>
    <n v="0"/>
    <n v="0"/>
    <n v="0"/>
    <n v="0"/>
    <n v="3"/>
    <x v="31"/>
    <n v="1"/>
    <n v="4383.05"/>
    <n v="2"/>
    <x v="21"/>
    <n v="5343.05"/>
    <x v="7"/>
  </r>
  <r>
    <x v="39"/>
    <x v="39"/>
    <x v="9"/>
    <x v="0"/>
    <x v="1"/>
    <x v="1"/>
    <n v="0"/>
    <x v="1"/>
    <x v="1"/>
    <m/>
    <n v="0"/>
    <x v="1"/>
    <n v="0"/>
    <n v="0"/>
    <m/>
    <m/>
    <n v="0"/>
    <n v="0"/>
    <x v="5"/>
    <n v="6991.3"/>
    <n v="2"/>
    <n v="6991.3"/>
    <x v="0"/>
    <n v="0"/>
    <x v="0"/>
    <n v="0"/>
    <m/>
    <m/>
    <n v="0"/>
    <n v="0"/>
    <n v="0"/>
    <n v="0"/>
    <n v="2"/>
    <x v="32"/>
    <n v="2"/>
    <n v="6991.3"/>
    <n v="0"/>
    <x v="1"/>
    <m/>
    <x v="6"/>
  </r>
  <r>
    <x v="40"/>
    <x v="40"/>
    <x v="9"/>
    <x v="4"/>
    <x v="1"/>
    <x v="1"/>
    <n v="0"/>
    <x v="1"/>
    <x v="1"/>
    <m/>
    <n v="0"/>
    <x v="1"/>
    <n v="1"/>
    <n v="2940"/>
    <n v="1"/>
    <n v="2940"/>
    <n v="0"/>
    <n v="0"/>
    <x v="1"/>
    <n v="0"/>
    <m/>
    <m/>
    <x v="0"/>
    <n v="0"/>
    <x v="0"/>
    <n v="0"/>
    <m/>
    <m/>
    <n v="0"/>
    <n v="0"/>
    <n v="0"/>
    <n v="0"/>
    <n v="1"/>
    <x v="33"/>
    <n v="1"/>
    <n v="2940"/>
    <n v="0"/>
    <x v="1"/>
    <m/>
    <x v="7"/>
  </r>
  <r>
    <x v="41"/>
    <x v="41"/>
    <x v="7"/>
    <x v="0"/>
    <x v="1"/>
    <x v="1"/>
    <n v="0"/>
    <x v="1"/>
    <x v="1"/>
    <m/>
    <n v="0"/>
    <x v="1"/>
    <n v="0"/>
    <n v="0"/>
    <m/>
    <m/>
    <n v="0"/>
    <n v="0"/>
    <x v="4"/>
    <n v="3046.6"/>
    <n v="3"/>
    <n v="3046.6"/>
    <x v="0"/>
    <n v="0"/>
    <x v="0"/>
    <n v="0"/>
    <m/>
    <m/>
    <n v="0"/>
    <n v="0"/>
    <n v="0"/>
    <n v="0"/>
    <n v="3"/>
    <x v="34"/>
    <n v="3"/>
    <n v="3046.6"/>
    <n v="0"/>
    <x v="1"/>
    <n v="2075.6"/>
    <x v="3"/>
  </r>
  <r>
    <x v="42"/>
    <x v="42"/>
    <x v="1"/>
    <x v="0"/>
    <x v="0"/>
    <x v="0"/>
    <n v="0"/>
    <x v="1"/>
    <x v="1"/>
    <m/>
    <n v="0"/>
    <x v="1"/>
    <n v="0"/>
    <n v="0"/>
    <m/>
    <m/>
    <n v="0"/>
    <n v="0"/>
    <x v="5"/>
    <n v="8430"/>
    <n v="2"/>
    <n v="8430"/>
    <x v="0"/>
    <n v="0"/>
    <x v="0"/>
    <n v="0"/>
    <m/>
    <m/>
    <n v="0"/>
    <n v="0"/>
    <n v="0"/>
    <n v="0"/>
    <n v="2"/>
    <x v="35"/>
    <n v="2"/>
    <n v="8430"/>
    <n v="0"/>
    <x v="1"/>
    <n v="8430"/>
    <x v="5"/>
  </r>
  <r>
    <x v="43"/>
    <x v="43"/>
    <x v="0"/>
    <x v="0"/>
    <x v="0"/>
    <x v="0"/>
    <n v="1"/>
    <x v="16"/>
    <x v="0"/>
    <n v="200"/>
    <n v="0"/>
    <x v="1"/>
    <n v="0"/>
    <n v="0"/>
    <m/>
    <m/>
    <n v="0"/>
    <n v="0"/>
    <x v="0"/>
    <n v="0"/>
    <n v="1"/>
    <n v="0"/>
    <x v="0"/>
    <n v="0"/>
    <x v="0"/>
    <n v="0"/>
    <m/>
    <m/>
    <n v="0"/>
    <n v="0"/>
    <n v="0"/>
    <n v="0"/>
    <n v="2"/>
    <x v="36"/>
    <n v="2"/>
    <n v="200"/>
    <n v="0"/>
    <x v="1"/>
    <n v="200"/>
    <x v="8"/>
  </r>
  <r>
    <x v="44"/>
    <x v="44"/>
    <x v="10"/>
    <x v="3"/>
    <x v="0"/>
    <x v="2"/>
    <n v="1"/>
    <x v="17"/>
    <x v="4"/>
    <n v="6370"/>
    <n v="1"/>
    <x v="9"/>
    <n v="4"/>
    <n v="75313.3"/>
    <n v="2"/>
    <n v="26886.3"/>
    <n v="2"/>
    <n v="48427"/>
    <x v="0"/>
    <n v="26781.3"/>
    <m/>
    <m/>
    <x v="1"/>
    <n v="26781.3"/>
    <x v="0"/>
    <n v="0"/>
    <m/>
    <m/>
    <n v="0"/>
    <n v="0"/>
    <n v="2"/>
    <n v="160538.4"/>
    <n v="8"/>
    <x v="37"/>
    <n v="2"/>
    <n v="33256.300000000003"/>
    <n v="6"/>
    <x v="22"/>
    <n v="117247.2"/>
    <x v="1"/>
  </r>
  <r>
    <x v="45"/>
    <x v="45"/>
    <x v="10"/>
    <x v="0"/>
    <x v="1"/>
    <x v="1"/>
    <n v="1"/>
    <x v="18"/>
    <x v="0"/>
    <n v="572.79999999999995"/>
    <n v="0"/>
    <x v="1"/>
    <n v="3"/>
    <n v="65945"/>
    <n v="3"/>
    <n v="0"/>
    <n v="0"/>
    <n v="65945"/>
    <x v="5"/>
    <n v="620"/>
    <n v="2"/>
    <n v="620"/>
    <x v="0"/>
    <n v="0"/>
    <x v="0"/>
    <n v="0"/>
    <m/>
    <m/>
    <n v="0"/>
    <n v="0"/>
    <n v="0"/>
    <n v="0"/>
    <n v="6"/>
    <x v="38"/>
    <n v="6"/>
    <n v="1192.8"/>
    <n v="0"/>
    <x v="23"/>
    <n v="66517.8"/>
    <x v="1"/>
  </r>
  <r>
    <x v="46"/>
    <x v="46"/>
    <x v="10"/>
    <x v="0"/>
    <x v="1"/>
    <x v="1"/>
    <n v="0"/>
    <x v="1"/>
    <x v="1"/>
    <m/>
    <n v="0"/>
    <x v="1"/>
    <n v="0"/>
    <n v="0"/>
    <m/>
    <m/>
    <n v="0"/>
    <n v="0"/>
    <x v="1"/>
    <n v="0"/>
    <m/>
    <m/>
    <x v="0"/>
    <n v="0"/>
    <x v="0"/>
    <n v="0"/>
    <m/>
    <m/>
    <n v="0"/>
    <n v="0"/>
    <n v="0"/>
    <n v="0"/>
    <n v="0"/>
    <x v="1"/>
    <n v="0"/>
    <n v="0"/>
    <n v="0"/>
    <x v="1"/>
    <m/>
    <x v="8"/>
  </r>
  <r>
    <x v="47"/>
    <x v="47"/>
    <x v="10"/>
    <x v="4"/>
    <x v="1"/>
    <x v="1"/>
    <n v="0"/>
    <x v="1"/>
    <x v="1"/>
    <m/>
    <n v="0"/>
    <x v="1"/>
    <n v="0"/>
    <n v="0"/>
    <m/>
    <m/>
    <n v="0"/>
    <n v="0"/>
    <x v="1"/>
    <n v="0"/>
    <m/>
    <m/>
    <x v="0"/>
    <n v="0"/>
    <x v="0"/>
    <n v="0"/>
    <m/>
    <m/>
    <n v="0"/>
    <n v="0"/>
    <n v="0"/>
    <n v="0"/>
    <n v="0"/>
    <x v="1"/>
    <n v="0"/>
    <n v="0"/>
    <n v="0"/>
    <x v="1"/>
    <m/>
    <x v="1"/>
  </r>
  <r>
    <x v="48"/>
    <x v="48"/>
    <x v="7"/>
    <x v="0"/>
    <x v="1"/>
    <x v="1"/>
    <n v="0"/>
    <x v="1"/>
    <x v="1"/>
    <m/>
    <n v="0"/>
    <x v="1"/>
    <n v="0"/>
    <n v="0"/>
    <m/>
    <m/>
    <n v="0"/>
    <n v="0"/>
    <x v="1"/>
    <n v="0"/>
    <m/>
    <m/>
    <x v="0"/>
    <n v="0"/>
    <x v="0"/>
    <n v="0"/>
    <m/>
    <m/>
    <n v="0"/>
    <n v="0"/>
    <n v="0"/>
    <n v="0"/>
    <n v="0"/>
    <x v="1"/>
    <n v="0"/>
    <n v="0"/>
    <n v="0"/>
    <x v="1"/>
    <m/>
    <x v="8"/>
  </r>
  <r>
    <x v="49"/>
    <x v="49"/>
    <x v="10"/>
    <x v="4"/>
    <x v="1"/>
    <x v="1"/>
    <n v="0"/>
    <x v="1"/>
    <x v="1"/>
    <m/>
    <n v="0"/>
    <x v="1"/>
    <n v="0"/>
    <n v="0"/>
    <m/>
    <m/>
    <n v="0"/>
    <n v="0"/>
    <x v="1"/>
    <n v="0"/>
    <m/>
    <m/>
    <x v="0"/>
    <n v="0"/>
    <x v="0"/>
    <n v="0"/>
    <m/>
    <m/>
    <n v="0"/>
    <n v="0"/>
    <n v="0"/>
    <n v="0"/>
    <n v="0"/>
    <x v="1"/>
    <n v="0"/>
    <n v="0"/>
    <n v="0"/>
    <x v="1"/>
    <m/>
    <x v="1"/>
  </r>
  <r>
    <x v="50"/>
    <x v="50"/>
    <x v="1"/>
    <x v="0"/>
    <x v="0"/>
    <x v="0"/>
    <n v="1"/>
    <x v="19"/>
    <x v="0"/>
    <n v="1030"/>
    <n v="0"/>
    <x v="10"/>
    <n v="0"/>
    <n v="0"/>
    <m/>
    <m/>
    <n v="0"/>
    <n v="0"/>
    <x v="4"/>
    <n v="25620"/>
    <n v="3"/>
    <n v="7620"/>
    <x v="0"/>
    <n v="18000"/>
    <x v="0"/>
    <n v="0"/>
    <m/>
    <m/>
    <n v="0"/>
    <n v="0"/>
    <n v="0"/>
    <n v="0"/>
    <n v="4"/>
    <x v="39"/>
    <n v="4"/>
    <n v="8650"/>
    <n v="0"/>
    <x v="24"/>
    <n v="7317.1"/>
    <x v="5"/>
  </r>
  <r>
    <x v="51"/>
    <x v="51"/>
    <x v="0"/>
    <x v="0"/>
    <x v="0"/>
    <x v="0"/>
    <n v="0"/>
    <x v="1"/>
    <x v="1"/>
    <m/>
    <n v="0"/>
    <x v="1"/>
    <n v="0"/>
    <n v="0"/>
    <m/>
    <m/>
    <n v="0"/>
    <n v="0"/>
    <x v="0"/>
    <n v="0"/>
    <n v="1"/>
    <n v="0"/>
    <x v="0"/>
    <n v="0"/>
    <x v="0"/>
    <n v="0"/>
    <m/>
    <m/>
    <n v="0"/>
    <n v="0"/>
    <n v="0"/>
    <n v="0"/>
    <n v="1"/>
    <x v="1"/>
    <n v="1"/>
    <n v="0"/>
    <n v="0"/>
    <x v="1"/>
    <m/>
    <x v="5"/>
  </r>
  <r>
    <x v="52"/>
    <x v="52"/>
    <x v="11"/>
    <x v="3"/>
    <x v="0"/>
    <x v="2"/>
    <n v="0"/>
    <x v="1"/>
    <x v="1"/>
    <m/>
    <n v="0"/>
    <x v="1"/>
    <n v="1"/>
    <n v="19042.7"/>
    <n v="0"/>
    <n v="1760"/>
    <n v="1"/>
    <n v="17282.7"/>
    <x v="5"/>
    <n v="0"/>
    <n v="2"/>
    <n v="0"/>
    <x v="0"/>
    <n v="0"/>
    <x v="0"/>
    <n v="0"/>
    <m/>
    <m/>
    <n v="0"/>
    <n v="0"/>
    <n v="0"/>
    <n v="0"/>
    <n v="3"/>
    <x v="40"/>
    <n v="2"/>
    <n v="1760"/>
    <n v="1"/>
    <x v="25"/>
    <m/>
    <x v="3"/>
  </r>
  <r>
    <x v="53"/>
    <x v="53"/>
    <x v="11"/>
    <x v="0"/>
    <x v="1"/>
    <x v="1"/>
    <n v="0"/>
    <x v="1"/>
    <x v="1"/>
    <m/>
    <n v="0"/>
    <x v="1"/>
    <n v="0"/>
    <n v="0"/>
    <m/>
    <m/>
    <n v="0"/>
    <n v="0"/>
    <x v="1"/>
    <n v="0"/>
    <m/>
    <m/>
    <x v="0"/>
    <n v="0"/>
    <x v="0"/>
    <n v="0"/>
    <m/>
    <m/>
    <n v="0"/>
    <n v="0"/>
    <n v="1"/>
    <n v="428.85199999999998"/>
    <n v="1"/>
    <x v="41"/>
    <n v="0"/>
    <n v="0"/>
    <n v="1"/>
    <x v="26"/>
    <m/>
    <x v="9"/>
  </r>
  <r>
    <x v="54"/>
    <x v="54"/>
    <x v="11"/>
    <x v="4"/>
    <x v="1"/>
    <x v="1"/>
    <n v="0"/>
    <x v="1"/>
    <x v="1"/>
    <m/>
    <n v="0"/>
    <x v="1"/>
    <n v="0"/>
    <n v="0"/>
    <m/>
    <m/>
    <n v="0"/>
    <n v="0"/>
    <x v="2"/>
    <n v="36989.199999999997"/>
    <n v="3"/>
    <n v="0"/>
    <x v="1"/>
    <n v="36989.199999999997"/>
    <x v="1"/>
    <n v="0"/>
    <m/>
    <m/>
    <n v="1"/>
    <n v="0"/>
    <n v="0"/>
    <n v="0"/>
    <n v="5"/>
    <x v="42"/>
    <n v="3"/>
    <n v="0"/>
    <n v="2"/>
    <x v="27"/>
    <m/>
    <x v="3"/>
  </r>
  <r>
    <x v="55"/>
    <x v="55"/>
    <x v="7"/>
    <x v="0"/>
    <x v="1"/>
    <x v="1"/>
    <n v="0"/>
    <x v="1"/>
    <x v="1"/>
    <m/>
    <n v="0"/>
    <x v="1"/>
    <n v="0"/>
    <n v="0"/>
    <m/>
    <m/>
    <n v="0"/>
    <n v="0"/>
    <x v="0"/>
    <n v="14864.552"/>
    <n v="1"/>
    <n v="14864.552"/>
    <x v="0"/>
    <n v="0"/>
    <x v="0"/>
    <n v="0"/>
    <m/>
    <m/>
    <n v="0"/>
    <n v="0"/>
    <n v="2"/>
    <n v="1680.83"/>
    <n v="3"/>
    <x v="43"/>
    <n v="1"/>
    <n v="14864.552"/>
    <n v="2"/>
    <x v="28"/>
    <m/>
    <x v="9"/>
  </r>
  <r>
    <x v="56"/>
    <x v="56"/>
    <x v="11"/>
    <x v="4"/>
    <x v="1"/>
    <x v="1"/>
    <n v="1"/>
    <x v="20"/>
    <x v="4"/>
    <n v="4680"/>
    <n v="1"/>
    <x v="11"/>
    <n v="0"/>
    <n v="0"/>
    <m/>
    <m/>
    <n v="0"/>
    <n v="0"/>
    <x v="5"/>
    <n v="98080"/>
    <n v="2"/>
    <n v="98080"/>
    <x v="0"/>
    <n v="0"/>
    <x v="0"/>
    <n v="0"/>
    <m/>
    <m/>
    <n v="0"/>
    <n v="0"/>
    <n v="1"/>
    <n v="8050"/>
    <n v="4"/>
    <x v="44"/>
    <n v="2"/>
    <n v="102760"/>
    <n v="2"/>
    <x v="29"/>
    <n v="18880"/>
    <x v="3"/>
  </r>
  <r>
    <x v="57"/>
    <x v="57"/>
    <x v="1"/>
    <x v="0"/>
    <x v="0"/>
    <x v="0"/>
    <n v="0"/>
    <x v="1"/>
    <x v="1"/>
    <m/>
    <n v="0"/>
    <x v="1"/>
    <n v="0"/>
    <n v="0"/>
    <m/>
    <m/>
    <n v="0"/>
    <n v="0"/>
    <x v="4"/>
    <n v="21038.7"/>
    <n v="3"/>
    <n v="21038.7"/>
    <x v="0"/>
    <n v="0"/>
    <x v="0"/>
    <n v="0"/>
    <m/>
    <m/>
    <n v="0"/>
    <n v="0"/>
    <n v="0"/>
    <n v="0"/>
    <n v="3"/>
    <x v="45"/>
    <n v="3"/>
    <n v="21038.7"/>
    <n v="0"/>
    <x v="1"/>
    <n v="5620"/>
    <x v="5"/>
  </r>
  <r>
    <x v="58"/>
    <x v="58"/>
    <x v="9"/>
    <x v="4"/>
    <x v="1"/>
    <x v="1"/>
    <n v="0"/>
    <x v="1"/>
    <x v="1"/>
    <m/>
    <n v="0"/>
    <x v="1"/>
    <n v="0"/>
    <n v="0"/>
    <m/>
    <m/>
    <n v="0"/>
    <n v="0"/>
    <x v="0"/>
    <n v="24581.344000000001"/>
    <n v="0"/>
    <n v="3500"/>
    <x v="1"/>
    <n v="21081.344000000001"/>
    <x v="0"/>
    <n v="0"/>
    <m/>
    <m/>
    <n v="0"/>
    <n v="0"/>
    <n v="0"/>
    <n v="0"/>
    <n v="1"/>
    <x v="46"/>
    <n v="0"/>
    <n v="3500"/>
    <n v="1"/>
    <x v="30"/>
    <m/>
    <x v="7"/>
  </r>
  <r>
    <x v="59"/>
    <x v="59"/>
    <x v="12"/>
    <x v="4"/>
    <x v="1"/>
    <x v="1"/>
    <n v="0"/>
    <x v="1"/>
    <x v="1"/>
    <m/>
    <n v="0"/>
    <x v="1"/>
    <n v="0"/>
    <n v="0"/>
    <m/>
    <m/>
    <n v="0"/>
    <n v="0"/>
    <x v="1"/>
    <n v="0"/>
    <m/>
    <m/>
    <x v="0"/>
    <n v="0"/>
    <x v="0"/>
    <n v="0"/>
    <m/>
    <m/>
    <n v="0"/>
    <n v="0"/>
    <n v="0"/>
    <n v="0"/>
    <n v="0"/>
    <x v="1"/>
    <n v="0"/>
    <n v="0"/>
    <n v="0"/>
    <x v="1"/>
    <m/>
    <x v="7"/>
  </r>
  <r>
    <x v="60"/>
    <x v="60"/>
    <x v="4"/>
    <x v="0"/>
    <x v="0"/>
    <x v="0"/>
    <n v="2"/>
    <x v="21"/>
    <x v="3"/>
    <n v="783.6"/>
    <n v="0"/>
    <x v="1"/>
    <n v="0"/>
    <n v="0"/>
    <m/>
    <m/>
    <n v="0"/>
    <n v="0"/>
    <x v="5"/>
    <n v="9653.5300000000007"/>
    <n v="2"/>
    <n v="9653.5300000000007"/>
    <x v="0"/>
    <n v="0"/>
    <x v="0"/>
    <n v="0"/>
    <m/>
    <m/>
    <n v="0"/>
    <n v="0"/>
    <n v="1"/>
    <n v="4882.6000000000004"/>
    <n v="5"/>
    <x v="47"/>
    <n v="4"/>
    <n v="10437.130000000001"/>
    <n v="1"/>
    <x v="31"/>
    <n v="8915.08"/>
    <x v="6"/>
  </r>
  <r>
    <x v="61"/>
    <x v="61"/>
    <x v="4"/>
    <x v="1"/>
    <x v="0"/>
    <x v="0"/>
    <n v="0"/>
    <x v="1"/>
    <x v="1"/>
    <m/>
    <n v="0"/>
    <x v="1"/>
    <n v="0"/>
    <n v="0"/>
    <m/>
    <m/>
    <n v="0"/>
    <n v="0"/>
    <x v="0"/>
    <n v="1737.2"/>
    <n v="1"/>
    <n v="1737.2"/>
    <x v="0"/>
    <n v="0"/>
    <x v="0"/>
    <n v="0"/>
    <m/>
    <m/>
    <n v="0"/>
    <n v="0"/>
    <n v="0"/>
    <n v="0"/>
    <n v="1"/>
    <x v="48"/>
    <n v="1"/>
    <n v="1737.2"/>
    <n v="0"/>
    <x v="1"/>
    <m/>
    <x v="6"/>
  </r>
  <r>
    <x v="62"/>
    <x v="62"/>
    <x v="4"/>
    <x v="0"/>
    <x v="0"/>
    <x v="0"/>
    <n v="1"/>
    <x v="22"/>
    <x v="0"/>
    <n v="220"/>
    <n v="0"/>
    <x v="1"/>
    <n v="1"/>
    <n v="35900"/>
    <n v="1"/>
    <n v="35900"/>
    <n v="0"/>
    <n v="0"/>
    <x v="0"/>
    <n v="0"/>
    <n v="1"/>
    <n v="0"/>
    <x v="0"/>
    <n v="0"/>
    <x v="0"/>
    <n v="0"/>
    <m/>
    <m/>
    <n v="0"/>
    <n v="0"/>
    <n v="0"/>
    <n v="0"/>
    <n v="3"/>
    <x v="49"/>
    <n v="3"/>
    <n v="36120"/>
    <n v="0"/>
    <x v="1"/>
    <n v="220"/>
    <x v="8"/>
  </r>
  <r>
    <x v="63"/>
    <x v="63"/>
    <x v="4"/>
    <x v="0"/>
    <x v="0"/>
    <x v="0"/>
    <n v="2"/>
    <x v="23"/>
    <x v="3"/>
    <n v="1490"/>
    <n v="0"/>
    <x v="1"/>
    <n v="0"/>
    <n v="0"/>
    <m/>
    <m/>
    <n v="0"/>
    <n v="0"/>
    <x v="1"/>
    <n v="0"/>
    <m/>
    <m/>
    <x v="0"/>
    <n v="0"/>
    <x v="0"/>
    <n v="0"/>
    <m/>
    <m/>
    <n v="0"/>
    <n v="0"/>
    <n v="2"/>
    <n v="7070.2"/>
    <n v="4"/>
    <x v="50"/>
    <n v="2"/>
    <n v="1490"/>
    <n v="2"/>
    <x v="32"/>
    <n v="1490"/>
    <x v="2"/>
  </r>
  <r>
    <x v="64"/>
    <x v="64"/>
    <x v="4"/>
    <x v="0"/>
    <x v="1"/>
    <x v="1"/>
    <n v="0"/>
    <x v="1"/>
    <x v="1"/>
    <m/>
    <n v="0"/>
    <x v="1"/>
    <n v="0"/>
    <n v="0"/>
    <m/>
    <m/>
    <n v="0"/>
    <n v="0"/>
    <x v="1"/>
    <n v="0"/>
    <m/>
    <m/>
    <x v="0"/>
    <n v="0"/>
    <x v="0"/>
    <n v="0"/>
    <m/>
    <m/>
    <n v="0"/>
    <n v="0"/>
    <n v="0"/>
    <n v="0"/>
    <n v="0"/>
    <x v="1"/>
    <n v="0"/>
    <n v="0"/>
    <n v="0"/>
    <x v="1"/>
    <m/>
    <x v="6"/>
  </r>
  <r>
    <x v="65"/>
    <x v="65"/>
    <x v="7"/>
    <x v="0"/>
    <x v="1"/>
    <x v="1"/>
    <n v="0"/>
    <x v="1"/>
    <x v="1"/>
    <m/>
    <n v="0"/>
    <x v="1"/>
    <n v="0"/>
    <n v="0"/>
    <m/>
    <m/>
    <n v="0"/>
    <n v="0"/>
    <x v="0"/>
    <n v="0"/>
    <m/>
    <m/>
    <x v="1"/>
    <n v="0"/>
    <x v="0"/>
    <n v="0"/>
    <m/>
    <m/>
    <n v="0"/>
    <n v="0"/>
    <n v="0"/>
    <n v="0"/>
    <n v="1"/>
    <x v="1"/>
    <n v="0"/>
    <n v="0"/>
    <n v="1"/>
    <x v="1"/>
    <m/>
    <x v="4"/>
  </r>
  <r>
    <x v="66"/>
    <x v="66"/>
    <x v="4"/>
    <x v="0"/>
    <x v="0"/>
    <x v="0"/>
    <n v="2"/>
    <x v="24"/>
    <x v="3"/>
    <n v="750"/>
    <n v="0"/>
    <x v="1"/>
    <n v="1"/>
    <n v="390"/>
    <n v="0"/>
    <n v="360"/>
    <n v="1"/>
    <n v="30"/>
    <x v="0"/>
    <n v="10168.6"/>
    <n v="1"/>
    <n v="10168.6"/>
    <x v="0"/>
    <n v="0"/>
    <x v="0"/>
    <n v="0"/>
    <m/>
    <m/>
    <n v="0"/>
    <n v="0"/>
    <n v="0"/>
    <n v="0"/>
    <n v="4"/>
    <x v="51"/>
    <n v="3"/>
    <n v="11278.6"/>
    <n v="1"/>
    <x v="33"/>
    <n v="750"/>
    <x v="7"/>
  </r>
  <r>
    <x v="67"/>
    <x v="67"/>
    <x v="0"/>
    <x v="0"/>
    <x v="1"/>
    <x v="1"/>
    <n v="1"/>
    <x v="25"/>
    <x v="0"/>
    <n v="170"/>
    <n v="0"/>
    <x v="1"/>
    <n v="0"/>
    <n v="0"/>
    <m/>
    <m/>
    <n v="0"/>
    <n v="0"/>
    <x v="1"/>
    <n v="0"/>
    <m/>
    <m/>
    <x v="0"/>
    <n v="0"/>
    <x v="0"/>
    <n v="0"/>
    <m/>
    <m/>
    <n v="0"/>
    <n v="0"/>
    <n v="0"/>
    <n v="0"/>
    <n v="1"/>
    <x v="52"/>
    <n v="1"/>
    <n v="170"/>
    <n v="0"/>
    <x v="1"/>
    <n v="170"/>
    <x v="7"/>
  </r>
  <r>
    <x v="68"/>
    <x v="68"/>
    <x v="0"/>
    <x v="0"/>
    <x v="0"/>
    <x v="0"/>
    <n v="0"/>
    <x v="1"/>
    <x v="1"/>
    <m/>
    <n v="0"/>
    <x v="1"/>
    <n v="1"/>
    <n v="2164"/>
    <n v="1"/>
    <n v="2164"/>
    <n v="0"/>
    <n v="0"/>
    <x v="0"/>
    <n v="0"/>
    <n v="1"/>
    <n v="0"/>
    <x v="0"/>
    <n v="0"/>
    <x v="0"/>
    <n v="0"/>
    <m/>
    <m/>
    <n v="0"/>
    <n v="0"/>
    <n v="0"/>
    <n v="0"/>
    <n v="2"/>
    <x v="53"/>
    <n v="2"/>
    <n v="2164"/>
    <n v="0"/>
    <x v="1"/>
    <m/>
    <x v="9"/>
  </r>
  <r>
    <x v="69"/>
    <x v="69"/>
    <x v="11"/>
    <x v="0"/>
    <x v="1"/>
    <x v="1"/>
    <n v="0"/>
    <x v="1"/>
    <x v="1"/>
    <m/>
    <n v="0"/>
    <x v="1"/>
    <n v="1"/>
    <n v="29700.18"/>
    <m/>
    <m/>
    <n v="1"/>
    <n v="29700.18"/>
    <x v="0"/>
    <n v="0"/>
    <m/>
    <m/>
    <x v="1"/>
    <n v="0"/>
    <x v="0"/>
    <n v="0"/>
    <m/>
    <m/>
    <n v="0"/>
    <n v="0"/>
    <n v="0"/>
    <n v="0"/>
    <n v="2"/>
    <x v="54"/>
    <n v="0"/>
    <n v="0"/>
    <n v="2"/>
    <x v="34"/>
    <n v="29700.18"/>
    <x v="9"/>
  </r>
  <r>
    <x v="70"/>
    <x v="70"/>
    <x v="0"/>
    <x v="0"/>
    <x v="1"/>
    <x v="1"/>
    <n v="0"/>
    <x v="1"/>
    <x v="1"/>
    <m/>
    <n v="0"/>
    <x v="1"/>
    <n v="0"/>
    <n v="0"/>
    <m/>
    <m/>
    <n v="0"/>
    <n v="0"/>
    <x v="2"/>
    <n v="573"/>
    <n v="4"/>
    <n v="573"/>
    <x v="0"/>
    <n v="0"/>
    <x v="0"/>
    <n v="0"/>
    <m/>
    <m/>
    <n v="0"/>
    <n v="0"/>
    <n v="0"/>
    <n v="0"/>
    <n v="4"/>
    <x v="55"/>
    <n v="4"/>
    <n v="573"/>
    <n v="0"/>
    <x v="1"/>
    <m/>
    <x v="4"/>
  </r>
  <r>
    <x v="71"/>
    <x v="71"/>
    <x v="0"/>
    <x v="0"/>
    <x v="1"/>
    <x v="1"/>
    <n v="0"/>
    <x v="1"/>
    <x v="1"/>
    <m/>
    <n v="0"/>
    <x v="1"/>
    <n v="0"/>
    <n v="0"/>
    <m/>
    <m/>
    <n v="0"/>
    <n v="0"/>
    <x v="1"/>
    <n v="0"/>
    <m/>
    <m/>
    <x v="0"/>
    <n v="0"/>
    <x v="0"/>
    <n v="0"/>
    <m/>
    <m/>
    <n v="0"/>
    <n v="0"/>
    <n v="0"/>
    <n v="0"/>
    <n v="0"/>
    <x v="1"/>
    <n v="0"/>
    <n v="0"/>
    <n v="0"/>
    <x v="1"/>
    <m/>
    <x v="8"/>
  </r>
  <r>
    <x v="72"/>
    <x v="72"/>
    <x v="0"/>
    <x v="0"/>
    <x v="1"/>
    <x v="1"/>
    <n v="0"/>
    <x v="1"/>
    <x v="1"/>
    <m/>
    <n v="0"/>
    <x v="1"/>
    <n v="0"/>
    <n v="0"/>
    <m/>
    <m/>
    <n v="0"/>
    <n v="0"/>
    <x v="1"/>
    <n v="0"/>
    <m/>
    <m/>
    <x v="0"/>
    <n v="0"/>
    <x v="0"/>
    <n v="0"/>
    <m/>
    <m/>
    <n v="0"/>
    <n v="0"/>
    <n v="0"/>
    <n v="0"/>
    <n v="0"/>
    <x v="1"/>
    <n v="0"/>
    <n v="0"/>
    <n v="0"/>
    <x v="1"/>
    <m/>
    <x v="7"/>
  </r>
  <r>
    <x v="73"/>
    <x v="73"/>
    <x v="0"/>
    <x v="0"/>
    <x v="0"/>
    <x v="0"/>
    <n v="0"/>
    <x v="1"/>
    <x v="1"/>
    <m/>
    <n v="0"/>
    <x v="1"/>
    <n v="0"/>
    <n v="0"/>
    <m/>
    <m/>
    <n v="0"/>
    <n v="0"/>
    <x v="0"/>
    <n v="0"/>
    <n v="1"/>
    <n v="0"/>
    <x v="0"/>
    <n v="0"/>
    <x v="0"/>
    <n v="0"/>
    <m/>
    <m/>
    <n v="0"/>
    <n v="0"/>
    <n v="0"/>
    <n v="0"/>
    <n v="1"/>
    <x v="1"/>
    <n v="1"/>
    <n v="0"/>
    <n v="0"/>
    <x v="1"/>
    <m/>
    <x v="8"/>
  </r>
  <r>
    <x v="74"/>
    <x v="74"/>
    <x v="13"/>
    <x v="0"/>
    <x v="1"/>
    <x v="1"/>
    <n v="0"/>
    <x v="1"/>
    <x v="1"/>
    <m/>
    <n v="0"/>
    <x v="1"/>
    <n v="0"/>
    <n v="0"/>
    <m/>
    <m/>
    <n v="0"/>
    <n v="0"/>
    <x v="0"/>
    <n v="3565"/>
    <m/>
    <m/>
    <x v="1"/>
    <n v="3565"/>
    <x v="0"/>
    <n v="0"/>
    <m/>
    <m/>
    <n v="0"/>
    <n v="0"/>
    <n v="1"/>
    <n v="0"/>
    <n v="2"/>
    <x v="56"/>
    <n v="0"/>
    <n v="0"/>
    <n v="2"/>
    <x v="35"/>
    <m/>
    <x v="3"/>
  </r>
  <r>
    <x v="75"/>
    <x v="75"/>
    <x v="14"/>
    <x v="4"/>
    <x v="1"/>
    <x v="1"/>
    <n v="1"/>
    <x v="26"/>
    <x v="1"/>
    <m/>
    <n v="1"/>
    <x v="12"/>
    <n v="3"/>
    <n v="262876.3"/>
    <m/>
    <m/>
    <n v="3"/>
    <n v="262876.3"/>
    <x v="0"/>
    <n v="3000"/>
    <m/>
    <m/>
    <x v="1"/>
    <n v="3000"/>
    <x v="0"/>
    <n v="0"/>
    <m/>
    <m/>
    <n v="0"/>
    <n v="0"/>
    <n v="0"/>
    <n v="0"/>
    <n v="5"/>
    <x v="57"/>
    <n v="0"/>
    <n v="0"/>
    <n v="5"/>
    <x v="36"/>
    <n v="1000"/>
    <x v="2"/>
  </r>
  <r>
    <x v="76"/>
    <x v="76"/>
    <x v="15"/>
    <x v="0"/>
    <x v="1"/>
    <x v="1"/>
    <n v="0"/>
    <x v="1"/>
    <x v="1"/>
    <m/>
    <n v="0"/>
    <x v="1"/>
    <n v="2"/>
    <n v="1900"/>
    <n v="2"/>
    <n v="1900"/>
    <n v="0"/>
    <n v="0"/>
    <x v="0"/>
    <n v="0"/>
    <n v="1"/>
    <n v="0"/>
    <x v="0"/>
    <n v="0"/>
    <x v="0"/>
    <n v="0"/>
    <m/>
    <m/>
    <n v="0"/>
    <n v="0"/>
    <n v="0"/>
    <n v="0"/>
    <n v="3"/>
    <x v="58"/>
    <n v="3"/>
    <n v="1900"/>
    <n v="0"/>
    <x v="1"/>
    <n v="1900"/>
    <x v="4"/>
  </r>
  <r>
    <x v="77"/>
    <x v="77"/>
    <x v="4"/>
    <x v="0"/>
    <x v="0"/>
    <x v="0"/>
    <n v="0"/>
    <x v="1"/>
    <x v="1"/>
    <m/>
    <n v="0"/>
    <x v="1"/>
    <n v="2"/>
    <n v="269957.59999999998"/>
    <n v="2"/>
    <n v="269957.59999999998"/>
    <n v="0"/>
    <n v="0"/>
    <x v="4"/>
    <n v="1240.3"/>
    <n v="3"/>
    <n v="1240.3"/>
    <x v="0"/>
    <n v="0"/>
    <x v="0"/>
    <n v="0"/>
    <m/>
    <m/>
    <n v="0"/>
    <n v="0"/>
    <n v="0"/>
    <n v="0"/>
    <n v="5"/>
    <x v="59"/>
    <n v="5"/>
    <n v="271197.89999999997"/>
    <n v="0"/>
    <x v="1"/>
    <n v="69957.600000000006"/>
    <x v="8"/>
  </r>
  <r>
    <x v="78"/>
    <x v="78"/>
    <x v="0"/>
    <x v="0"/>
    <x v="0"/>
    <x v="0"/>
    <n v="0"/>
    <x v="1"/>
    <x v="1"/>
    <m/>
    <n v="0"/>
    <x v="1"/>
    <n v="3"/>
    <n v="8290.2000000000007"/>
    <n v="2"/>
    <n v="8290.2000000000007"/>
    <n v="1"/>
    <n v="0"/>
    <x v="4"/>
    <n v="6701.9"/>
    <n v="3"/>
    <n v="6701.9"/>
    <x v="0"/>
    <n v="0"/>
    <x v="0"/>
    <n v="0"/>
    <m/>
    <m/>
    <n v="0"/>
    <n v="0"/>
    <n v="0"/>
    <n v="0"/>
    <n v="6"/>
    <x v="60"/>
    <n v="5"/>
    <n v="14992.1"/>
    <n v="1"/>
    <x v="1"/>
    <m/>
    <x v="2"/>
  </r>
  <r>
    <x v="79"/>
    <x v="79"/>
    <x v="7"/>
    <x v="0"/>
    <x v="1"/>
    <x v="1"/>
    <n v="0"/>
    <x v="1"/>
    <x v="1"/>
    <m/>
    <n v="0"/>
    <x v="1"/>
    <n v="2"/>
    <n v="159.535"/>
    <n v="1"/>
    <n v="159.535"/>
    <n v="1"/>
    <n v="0"/>
    <x v="4"/>
    <n v="2220"/>
    <n v="3"/>
    <n v="2220"/>
    <x v="0"/>
    <n v="0"/>
    <x v="0"/>
    <n v="0"/>
    <m/>
    <m/>
    <n v="0"/>
    <n v="0"/>
    <n v="0"/>
    <n v="0"/>
    <n v="5"/>
    <x v="61"/>
    <n v="4"/>
    <n v="2379.5349999999999"/>
    <n v="1"/>
    <x v="1"/>
    <m/>
    <x v="2"/>
  </r>
  <r>
    <x v="80"/>
    <x v="80"/>
    <x v="16"/>
    <x v="0"/>
    <x v="1"/>
    <x v="1"/>
    <n v="0"/>
    <x v="1"/>
    <x v="1"/>
    <m/>
    <n v="0"/>
    <x v="1"/>
    <n v="0"/>
    <n v="0"/>
    <m/>
    <m/>
    <n v="0"/>
    <n v="0"/>
    <x v="1"/>
    <n v="0"/>
    <m/>
    <m/>
    <x v="0"/>
    <n v="0"/>
    <x v="0"/>
    <n v="0"/>
    <m/>
    <m/>
    <n v="0"/>
    <n v="0"/>
    <n v="0"/>
    <n v="0"/>
    <n v="0"/>
    <x v="1"/>
    <n v="0"/>
    <n v="0"/>
    <n v="0"/>
    <x v="1"/>
    <m/>
    <x v="1"/>
  </r>
  <r>
    <x v="81"/>
    <x v="81"/>
    <x v="17"/>
    <x v="0"/>
    <x v="1"/>
    <x v="1"/>
    <n v="0"/>
    <x v="1"/>
    <x v="1"/>
    <m/>
    <n v="0"/>
    <x v="1"/>
    <n v="0"/>
    <n v="0"/>
    <m/>
    <m/>
    <n v="0"/>
    <n v="0"/>
    <x v="1"/>
    <n v="0"/>
    <m/>
    <m/>
    <x v="0"/>
    <n v="0"/>
    <x v="0"/>
    <n v="0"/>
    <m/>
    <m/>
    <n v="0"/>
    <n v="0"/>
    <n v="0"/>
    <n v="0"/>
    <n v="0"/>
    <x v="1"/>
    <n v="0"/>
    <n v="0"/>
    <n v="0"/>
    <x v="1"/>
    <m/>
    <x v="8"/>
  </r>
  <r>
    <x v="82"/>
    <x v="82"/>
    <x v="0"/>
    <x v="0"/>
    <x v="1"/>
    <x v="1"/>
    <n v="3"/>
    <x v="27"/>
    <x v="2"/>
    <n v="869.4"/>
    <n v="0"/>
    <x v="1"/>
    <n v="1"/>
    <n v="3890"/>
    <n v="1"/>
    <n v="3890"/>
    <n v="0"/>
    <n v="0"/>
    <x v="1"/>
    <n v="0"/>
    <m/>
    <m/>
    <x v="0"/>
    <n v="0"/>
    <x v="0"/>
    <n v="0"/>
    <m/>
    <m/>
    <n v="0"/>
    <n v="0"/>
    <n v="0"/>
    <n v="0"/>
    <n v="4"/>
    <x v="62"/>
    <n v="4"/>
    <n v="4759.3999999999996"/>
    <n v="0"/>
    <x v="1"/>
    <n v="869.4"/>
    <x v="6"/>
  </r>
  <r>
    <x v="83"/>
    <x v="83"/>
    <x v="17"/>
    <x v="4"/>
    <x v="1"/>
    <x v="1"/>
    <n v="0"/>
    <x v="1"/>
    <x v="1"/>
    <m/>
    <n v="0"/>
    <x v="1"/>
    <n v="1"/>
    <n v="105000"/>
    <m/>
    <m/>
    <n v="1"/>
    <n v="105000"/>
    <x v="0"/>
    <n v="45969"/>
    <n v="1"/>
    <n v="45969"/>
    <x v="0"/>
    <n v="0"/>
    <x v="0"/>
    <n v="0"/>
    <m/>
    <m/>
    <n v="0"/>
    <n v="0"/>
    <n v="0"/>
    <n v="0"/>
    <n v="2"/>
    <x v="63"/>
    <n v="1"/>
    <n v="45969"/>
    <n v="1"/>
    <x v="37"/>
    <n v="105000"/>
    <x v="8"/>
  </r>
  <r>
    <x v="84"/>
    <x v="84"/>
    <x v="12"/>
    <x v="0"/>
    <x v="1"/>
    <x v="1"/>
    <n v="4"/>
    <x v="28"/>
    <x v="3"/>
    <n v="663.41"/>
    <n v="2"/>
    <x v="13"/>
    <n v="0"/>
    <n v="0"/>
    <m/>
    <m/>
    <n v="0"/>
    <n v="0"/>
    <x v="6"/>
    <n v="13897"/>
    <n v="4"/>
    <n v="12897"/>
    <x v="1"/>
    <n v="1000"/>
    <x v="0"/>
    <n v="0"/>
    <m/>
    <m/>
    <n v="0"/>
    <n v="0"/>
    <n v="0"/>
    <n v="0"/>
    <n v="9"/>
    <x v="64"/>
    <n v="6"/>
    <n v="13560.41"/>
    <n v="3"/>
    <x v="38"/>
    <n v="12093.4"/>
    <x v="7"/>
  </r>
  <r>
    <x v="85"/>
    <x v="85"/>
    <x v="7"/>
    <x v="0"/>
    <x v="0"/>
    <x v="0"/>
    <n v="3"/>
    <x v="29"/>
    <x v="0"/>
    <n v="747.8"/>
    <n v="2"/>
    <x v="14"/>
    <n v="2"/>
    <n v="13311"/>
    <m/>
    <m/>
    <n v="2"/>
    <n v="13311"/>
    <x v="0"/>
    <n v="5580"/>
    <m/>
    <m/>
    <x v="1"/>
    <n v="5580"/>
    <x v="0"/>
    <n v="0"/>
    <m/>
    <m/>
    <n v="0"/>
    <n v="0"/>
    <n v="1"/>
    <n v="500"/>
    <n v="7"/>
    <x v="65"/>
    <n v="1"/>
    <n v="747.8"/>
    <n v="6"/>
    <x v="39"/>
    <n v="23159.3"/>
    <x v="3"/>
  </r>
  <r>
    <x v="86"/>
    <x v="86"/>
    <x v="0"/>
    <x v="0"/>
    <x v="0"/>
    <x v="0"/>
    <n v="3"/>
    <x v="30"/>
    <x v="2"/>
    <n v="1168.46"/>
    <n v="0"/>
    <x v="15"/>
    <n v="1"/>
    <n v="78051.199999999997"/>
    <m/>
    <m/>
    <n v="1"/>
    <n v="78051.199999999997"/>
    <x v="5"/>
    <n v="330"/>
    <n v="2"/>
    <n v="330"/>
    <x v="0"/>
    <n v="0"/>
    <x v="0"/>
    <n v="0"/>
    <m/>
    <m/>
    <n v="0"/>
    <n v="0"/>
    <n v="0"/>
    <n v="0"/>
    <n v="6"/>
    <x v="66"/>
    <n v="5"/>
    <n v="1498.46"/>
    <n v="1"/>
    <x v="40"/>
    <n v="79055.03"/>
    <x v="4"/>
  </r>
  <r>
    <x v="87"/>
    <x v="87"/>
    <x v="0"/>
    <x v="0"/>
    <x v="0"/>
    <x v="2"/>
    <n v="3"/>
    <x v="31"/>
    <x v="2"/>
    <n v="4635.6660000000002"/>
    <n v="0"/>
    <x v="1"/>
    <n v="2"/>
    <n v="28111.9"/>
    <n v="2"/>
    <n v="28111.9"/>
    <n v="0"/>
    <n v="0"/>
    <x v="3"/>
    <n v="45049.4"/>
    <n v="6"/>
    <n v="45049.4"/>
    <x v="0"/>
    <n v="0"/>
    <x v="0"/>
    <n v="0"/>
    <m/>
    <m/>
    <n v="0"/>
    <n v="0"/>
    <n v="0"/>
    <n v="0"/>
    <n v="11"/>
    <x v="67"/>
    <n v="11"/>
    <n v="77796.966"/>
    <n v="0"/>
    <x v="1"/>
    <n v="22510.959999999999"/>
    <x v="3"/>
  </r>
  <r>
    <x v="88"/>
    <x v="88"/>
    <x v="0"/>
    <x v="0"/>
    <x v="0"/>
    <x v="0"/>
    <n v="0"/>
    <x v="1"/>
    <x v="1"/>
    <m/>
    <n v="0"/>
    <x v="1"/>
    <n v="0"/>
    <n v="0"/>
    <m/>
    <m/>
    <n v="0"/>
    <n v="0"/>
    <x v="0"/>
    <n v="0"/>
    <n v="1"/>
    <n v="0"/>
    <x v="0"/>
    <n v="0"/>
    <x v="0"/>
    <n v="0"/>
    <m/>
    <m/>
    <n v="0"/>
    <n v="0"/>
    <n v="0"/>
    <n v="0"/>
    <n v="1"/>
    <x v="1"/>
    <n v="1"/>
    <n v="0"/>
    <n v="0"/>
    <x v="1"/>
    <m/>
    <x v="8"/>
  </r>
  <r>
    <x v="89"/>
    <x v="89"/>
    <x v="18"/>
    <x v="0"/>
    <x v="1"/>
    <x v="1"/>
    <n v="0"/>
    <x v="1"/>
    <x v="1"/>
    <m/>
    <n v="0"/>
    <x v="1"/>
    <n v="0"/>
    <n v="0"/>
    <m/>
    <m/>
    <n v="0"/>
    <n v="0"/>
    <x v="1"/>
    <n v="0"/>
    <m/>
    <m/>
    <x v="0"/>
    <n v="0"/>
    <x v="0"/>
    <n v="0"/>
    <m/>
    <m/>
    <n v="0"/>
    <n v="0"/>
    <n v="0"/>
    <n v="0"/>
    <n v="0"/>
    <x v="1"/>
    <n v="0"/>
    <n v="0"/>
    <n v="0"/>
    <x v="1"/>
    <m/>
    <x v="8"/>
  </r>
  <r>
    <x v="90"/>
    <x v="90"/>
    <x v="18"/>
    <x v="4"/>
    <x v="1"/>
    <x v="1"/>
    <n v="0"/>
    <x v="1"/>
    <x v="1"/>
    <m/>
    <n v="0"/>
    <x v="1"/>
    <n v="0"/>
    <n v="0"/>
    <m/>
    <m/>
    <n v="0"/>
    <n v="0"/>
    <x v="1"/>
    <n v="0"/>
    <m/>
    <m/>
    <x v="0"/>
    <n v="0"/>
    <x v="0"/>
    <n v="0"/>
    <m/>
    <m/>
    <n v="0"/>
    <n v="0"/>
    <n v="0"/>
    <n v="0"/>
    <n v="0"/>
    <x v="1"/>
    <n v="0"/>
    <n v="0"/>
    <n v="0"/>
    <x v="1"/>
    <m/>
    <x v="8"/>
  </r>
  <r>
    <x v="91"/>
    <x v="91"/>
    <x v="4"/>
    <x v="0"/>
    <x v="0"/>
    <x v="0"/>
    <n v="0"/>
    <x v="1"/>
    <x v="1"/>
    <m/>
    <n v="0"/>
    <x v="1"/>
    <n v="0"/>
    <n v="0"/>
    <m/>
    <m/>
    <n v="0"/>
    <n v="0"/>
    <x v="0"/>
    <n v="330.7"/>
    <n v="1"/>
    <n v="330.7"/>
    <x v="0"/>
    <n v="0"/>
    <x v="0"/>
    <n v="0"/>
    <m/>
    <m/>
    <n v="0"/>
    <n v="0"/>
    <n v="3"/>
    <n v="1810.9"/>
    <n v="4"/>
    <x v="68"/>
    <n v="1"/>
    <n v="330.7"/>
    <n v="3"/>
    <x v="41"/>
    <m/>
    <x v="2"/>
  </r>
  <r>
    <x v="92"/>
    <x v="92"/>
    <x v="3"/>
    <x v="0"/>
    <x v="0"/>
    <x v="0"/>
    <n v="0"/>
    <x v="1"/>
    <x v="1"/>
    <m/>
    <n v="0"/>
    <x v="1"/>
    <n v="4"/>
    <n v="333638.7"/>
    <n v="3"/>
    <n v="329891.09999999998"/>
    <n v="1"/>
    <n v="3747.6000000000349"/>
    <x v="0"/>
    <n v="0"/>
    <n v="1"/>
    <n v="0"/>
    <x v="0"/>
    <n v="0"/>
    <x v="0"/>
    <n v="0"/>
    <m/>
    <m/>
    <n v="0"/>
    <n v="0"/>
    <n v="0"/>
    <n v="0"/>
    <n v="5"/>
    <x v="69"/>
    <n v="4"/>
    <n v="329891.09999999998"/>
    <n v="1"/>
    <x v="42"/>
    <n v="333638.7"/>
    <x v="8"/>
  </r>
  <r>
    <x v="93"/>
    <x v="93"/>
    <x v="4"/>
    <x v="0"/>
    <x v="0"/>
    <x v="0"/>
    <n v="1"/>
    <x v="32"/>
    <x v="0"/>
    <n v="168.15"/>
    <n v="0"/>
    <x v="1"/>
    <n v="0"/>
    <n v="0"/>
    <m/>
    <m/>
    <n v="0"/>
    <n v="0"/>
    <x v="3"/>
    <n v="10021.347"/>
    <n v="6"/>
    <n v="10021.347"/>
    <x v="0"/>
    <n v="0"/>
    <x v="0"/>
    <n v="0"/>
    <m/>
    <m/>
    <n v="0"/>
    <n v="0"/>
    <n v="1"/>
    <n v="2465.4209999999998"/>
    <n v="8"/>
    <x v="70"/>
    <n v="7"/>
    <n v="10189.496999999999"/>
    <n v="1"/>
    <x v="43"/>
    <n v="4276.1499999999996"/>
    <x v="3"/>
  </r>
  <r>
    <x v="94"/>
    <x v="94"/>
    <x v="3"/>
    <x v="0"/>
    <x v="0"/>
    <x v="0"/>
    <n v="0"/>
    <x v="1"/>
    <x v="1"/>
    <m/>
    <n v="0"/>
    <x v="1"/>
    <n v="1"/>
    <n v="1024.4000000000001"/>
    <m/>
    <m/>
    <n v="1"/>
    <n v="1024.4000000000001"/>
    <x v="4"/>
    <n v="43780"/>
    <n v="3"/>
    <n v="43780"/>
    <x v="0"/>
    <n v="0"/>
    <x v="0"/>
    <n v="0"/>
    <m/>
    <m/>
    <n v="0"/>
    <n v="0"/>
    <n v="0"/>
    <n v="0"/>
    <n v="4"/>
    <x v="71"/>
    <n v="3"/>
    <n v="43780"/>
    <n v="1"/>
    <x v="44"/>
    <m/>
    <x v="9"/>
  </r>
  <r>
    <x v="95"/>
    <x v="95"/>
    <x v="4"/>
    <x v="0"/>
    <x v="0"/>
    <x v="0"/>
    <n v="3"/>
    <x v="33"/>
    <x v="2"/>
    <n v="561.79999999999995"/>
    <n v="0"/>
    <x v="1"/>
    <n v="1"/>
    <n v="5561.1329999999998"/>
    <n v="0"/>
    <n v="3578.4"/>
    <n v="1"/>
    <n v="1982.7329999999997"/>
    <x v="0"/>
    <n v="926.3"/>
    <m/>
    <m/>
    <x v="1"/>
    <n v="926.3"/>
    <x v="0"/>
    <n v="0"/>
    <m/>
    <m/>
    <n v="0"/>
    <n v="0"/>
    <n v="1"/>
    <n v="942"/>
    <n v="6"/>
    <x v="72"/>
    <n v="3"/>
    <n v="4140.2"/>
    <n v="3"/>
    <x v="45"/>
    <n v="561.79999999999995"/>
    <x v="7"/>
  </r>
  <r>
    <x v="96"/>
    <x v="96"/>
    <x v="4"/>
    <x v="0"/>
    <x v="0"/>
    <x v="0"/>
    <n v="0"/>
    <x v="1"/>
    <x v="1"/>
    <m/>
    <n v="0"/>
    <x v="1"/>
    <n v="0"/>
    <n v="0"/>
    <m/>
    <m/>
    <n v="0"/>
    <n v="0"/>
    <x v="1"/>
    <n v="0"/>
    <m/>
    <m/>
    <x v="0"/>
    <n v="0"/>
    <x v="0"/>
    <n v="0"/>
    <m/>
    <m/>
    <n v="0"/>
    <n v="0"/>
    <n v="0"/>
    <n v="0"/>
    <n v="0"/>
    <x v="1"/>
    <n v="0"/>
    <n v="0"/>
    <n v="0"/>
    <x v="1"/>
    <m/>
    <x v="6"/>
  </r>
  <r>
    <x v="97"/>
    <x v="97"/>
    <x v="4"/>
    <x v="0"/>
    <x v="0"/>
    <x v="0"/>
    <n v="1"/>
    <x v="34"/>
    <x v="0"/>
    <n v="853.1"/>
    <n v="0"/>
    <x v="1"/>
    <n v="1"/>
    <n v="1042.0999999999999"/>
    <n v="1"/>
    <n v="1042.0999999999999"/>
    <n v="0"/>
    <n v="0"/>
    <x v="1"/>
    <n v="0"/>
    <m/>
    <m/>
    <x v="0"/>
    <n v="0"/>
    <x v="0"/>
    <n v="0"/>
    <m/>
    <m/>
    <n v="0"/>
    <n v="0"/>
    <n v="1"/>
    <n v="332"/>
    <n v="3"/>
    <x v="73"/>
    <n v="2"/>
    <n v="1895.1999999999998"/>
    <n v="1"/>
    <x v="46"/>
    <n v="1895.2"/>
    <x v="1"/>
  </r>
  <r>
    <x v="98"/>
    <x v="98"/>
    <x v="7"/>
    <x v="0"/>
    <x v="1"/>
    <x v="1"/>
    <n v="0"/>
    <x v="1"/>
    <x v="1"/>
    <m/>
    <n v="0"/>
    <x v="1"/>
    <n v="0"/>
    <n v="0"/>
    <m/>
    <m/>
    <n v="0"/>
    <n v="0"/>
    <x v="1"/>
    <n v="0"/>
    <m/>
    <m/>
    <x v="0"/>
    <n v="0"/>
    <x v="0"/>
    <n v="0"/>
    <m/>
    <m/>
    <n v="0"/>
    <n v="0"/>
    <n v="0"/>
    <n v="0"/>
    <n v="0"/>
    <x v="1"/>
    <n v="0"/>
    <n v="0"/>
    <n v="0"/>
    <x v="1"/>
    <m/>
    <x v="9"/>
  </r>
  <r>
    <x v="99"/>
    <x v="99"/>
    <x v="4"/>
    <x v="0"/>
    <x v="0"/>
    <x v="0"/>
    <n v="2"/>
    <x v="35"/>
    <x v="3"/>
    <n v="2660.5"/>
    <n v="0"/>
    <x v="1"/>
    <n v="1"/>
    <n v="29513.8"/>
    <n v="1"/>
    <n v="29513.8"/>
    <n v="0"/>
    <n v="0"/>
    <x v="4"/>
    <n v="76904.899999999994"/>
    <n v="3"/>
    <n v="76904.899999999994"/>
    <x v="0"/>
    <n v="0"/>
    <x v="0"/>
    <n v="0"/>
    <m/>
    <m/>
    <n v="0"/>
    <n v="0"/>
    <n v="2"/>
    <n v="671930.4"/>
    <n v="8"/>
    <x v="74"/>
    <n v="6"/>
    <n v="109079.2"/>
    <n v="2"/>
    <x v="47"/>
    <n v="74160.5"/>
    <x v="2"/>
  </r>
  <r>
    <x v="100"/>
    <x v="100"/>
    <x v="4"/>
    <x v="0"/>
    <x v="0"/>
    <x v="0"/>
    <n v="1"/>
    <x v="36"/>
    <x v="0"/>
    <n v="1232.8"/>
    <n v="0"/>
    <x v="1"/>
    <n v="0"/>
    <n v="0"/>
    <m/>
    <m/>
    <n v="0"/>
    <n v="0"/>
    <x v="1"/>
    <n v="0"/>
    <m/>
    <m/>
    <x v="0"/>
    <n v="0"/>
    <x v="0"/>
    <n v="0"/>
    <m/>
    <m/>
    <n v="0"/>
    <n v="0"/>
    <n v="0"/>
    <n v="0"/>
    <n v="1"/>
    <x v="75"/>
    <n v="1"/>
    <n v="1232.8"/>
    <n v="0"/>
    <x v="1"/>
    <n v="1232.8"/>
    <x v="4"/>
  </r>
  <r>
    <x v="101"/>
    <x v="101"/>
    <x v="3"/>
    <x v="0"/>
    <x v="0"/>
    <x v="2"/>
    <n v="0"/>
    <x v="1"/>
    <x v="1"/>
    <m/>
    <n v="0"/>
    <x v="1"/>
    <n v="2"/>
    <n v="3025"/>
    <n v="2"/>
    <n v="3025"/>
    <n v="0"/>
    <n v="0"/>
    <x v="6"/>
    <n v="51458.3"/>
    <n v="5"/>
    <n v="51458.3"/>
    <x v="0"/>
    <n v="0"/>
    <x v="0"/>
    <n v="0"/>
    <m/>
    <m/>
    <n v="0"/>
    <n v="0"/>
    <n v="0"/>
    <n v="0"/>
    <n v="7"/>
    <x v="76"/>
    <n v="7"/>
    <n v="54483.3"/>
    <n v="0"/>
    <x v="1"/>
    <n v="48048.3"/>
    <x v="3"/>
  </r>
  <r>
    <x v="102"/>
    <x v="102"/>
    <x v="4"/>
    <x v="4"/>
    <x v="1"/>
    <x v="1"/>
    <n v="0"/>
    <x v="1"/>
    <x v="1"/>
    <m/>
    <n v="0"/>
    <x v="1"/>
    <n v="0"/>
    <n v="0"/>
    <m/>
    <m/>
    <n v="0"/>
    <n v="0"/>
    <x v="1"/>
    <n v="0"/>
    <m/>
    <m/>
    <x v="0"/>
    <n v="0"/>
    <x v="0"/>
    <n v="0"/>
    <m/>
    <m/>
    <n v="0"/>
    <n v="0"/>
    <n v="0"/>
    <n v="0"/>
    <n v="0"/>
    <x v="1"/>
    <n v="0"/>
    <n v="0"/>
    <n v="0"/>
    <x v="1"/>
    <m/>
    <x v="1"/>
  </r>
  <r>
    <x v="103"/>
    <x v="103"/>
    <x v="3"/>
    <x v="4"/>
    <x v="1"/>
    <x v="1"/>
    <n v="0"/>
    <x v="1"/>
    <x v="1"/>
    <m/>
    <n v="0"/>
    <x v="1"/>
    <n v="0"/>
    <n v="0"/>
    <m/>
    <m/>
    <n v="0"/>
    <n v="0"/>
    <x v="1"/>
    <n v="0"/>
    <m/>
    <m/>
    <x v="0"/>
    <n v="0"/>
    <x v="0"/>
    <n v="0"/>
    <m/>
    <m/>
    <n v="0"/>
    <n v="0"/>
    <n v="0"/>
    <n v="0"/>
    <n v="0"/>
    <x v="1"/>
    <n v="0"/>
    <n v="0"/>
    <n v="0"/>
    <x v="1"/>
    <m/>
    <x v="4"/>
  </r>
  <r>
    <x v="104"/>
    <x v="104"/>
    <x v="4"/>
    <x v="0"/>
    <x v="0"/>
    <x v="0"/>
    <n v="1"/>
    <x v="37"/>
    <x v="1"/>
    <m/>
    <n v="1"/>
    <x v="16"/>
    <n v="1"/>
    <n v="500.8"/>
    <m/>
    <m/>
    <n v="1"/>
    <n v="500.8"/>
    <x v="4"/>
    <n v="76337.991999999998"/>
    <m/>
    <m/>
    <x v="5"/>
    <n v="76337.991999999998"/>
    <x v="0"/>
    <n v="0"/>
    <m/>
    <m/>
    <n v="0"/>
    <n v="0"/>
    <n v="2"/>
    <n v="24090"/>
    <n v="7"/>
    <x v="77"/>
    <n v="0"/>
    <n v="0"/>
    <n v="7"/>
    <x v="48"/>
    <n v="76624.59"/>
    <x v="4"/>
  </r>
  <r>
    <x v="105"/>
    <x v="105"/>
    <x v="4"/>
    <x v="0"/>
    <x v="0"/>
    <x v="0"/>
    <n v="0"/>
    <x v="1"/>
    <x v="1"/>
    <m/>
    <n v="0"/>
    <x v="1"/>
    <n v="0"/>
    <n v="0"/>
    <m/>
    <m/>
    <n v="0"/>
    <n v="0"/>
    <x v="0"/>
    <n v="95"/>
    <n v="1"/>
    <n v="95"/>
    <x v="0"/>
    <n v="0"/>
    <x v="0"/>
    <n v="0"/>
    <m/>
    <m/>
    <n v="0"/>
    <n v="0"/>
    <n v="0"/>
    <n v="0"/>
    <n v="1"/>
    <x v="78"/>
    <n v="1"/>
    <n v="95"/>
    <n v="0"/>
    <x v="1"/>
    <n v="95"/>
    <x v="7"/>
  </r>
  <r>
    <x v="106"/>
    <x v="106"/>
    <x v="4"/>
    <x v="0"/>
    <x v="0"/>
    <x v="2"/>
    <n v="4"/>
    <x v="38"/>
    <x v="1"/>
    <m/>
    <n v="4"/>
    <x v="17"/>
    <n v="1"/>
    <n v="28950"/>
    <n v="1"/>
    <n v="28950"/>
    <n v="0"/>
    <n v="0"/>
    <x v="6"/>
    <n v="3237.3"/>
    <n v="5"/>
    <n v="3237.3"/>
    <x v="0"/>
    <n v="0"/>
    <x v="0"/>
    <n v="0"/>
    <m/>
    <m/>
    <n v="0"/>
    <n v="0"/>
    <n v="1"/>
    <n v="1500"/>
    <n v="11"/>
    <x v="79"/>
    <n v="6"/>
    <n v="32187.3"/>
    <n v="5"/>
    <x v="49"/>
    <n v="7727.3"/>
    <x v="3"/>
  </r>
  <r>
    <x v="107"/>
    <x v="107"/>
    <x v="4"/>
    <x v="0"/>
    <x v="0"/>
    <x v="0"/>
    <n v="0"/>
    <x v="1"/>
    <x v="1"/>
    <m/>
    <n v="0"/>
    <x v="1"/>
    <n v="0"/>
    <n v="0"/>
    <m/>
    <m/>
    <n v="0"/>
    <n v="0"/>
    <x v="5"/>
    <n v="1478.403"/>
    <n v="2"/>
    <n v="1478.403"/>
    <x v="0"/>
    <n v="0"/>
    <x v="0"/>
    <n v="0"/>
    <m/>
    <m/>
    <n v="0"/>
    <n v="0"/>
    <n v="1"/>
    <n v="28774"/>
    <n v="3"/>
    <x v="80"/>
    <n v="2"/>
    <n v="1478.403"/>
    <n v="1"/>
    <x v="50"/>
    <m/>
    <x v="4"/>
  </r>
  <r>
    <x v="108"/>
    <x v="108"/>
    <x v="4"/>
    <x v="0"/>
    <x v="0"/>
    <x v="2"/>
    <n v="1"/>
    <x v="39"/>
    <x v="1"/>
    <m/>
    <n v="1"/>
    <x v="18"/>
    <n v="2"/>
    <n v="30255.3"/>
    <n v="2"/>
    <n v="30255.3"/>
    <n v="0"/>
    <n v="0"/>
    <x v="0"/>
    <n v="1467.5"/>
    <n v="1"/>
    <n v="1467.5"/>
    <x v="0"/>
    <n v="0"/>
    <x v="1"/>
    <n v="0"/>
    <n v="1"/>
    <n v="0"/>
    <n v="0"/>
    <n v="0"/>
    <n v="3"/>
    <n v="54501.4"/>
    <n v="8"/>
    <x v="81"/>
    <n v="4"/>
    <n v="31722.799999999999"/>
    <n v="4"/>
    <x v="51"/>
    <n v="10325.700000000001"/>
    <x v="3"/>
  </r>
  <r>
    <x v="109"/>
    <x v="109"/>
    <x v="4"/>
    <x v="0"/>
    <x v="0"/>
    <x v="0"/>
    <n v="0"/>
    <x v="1"/>
    <x v="1"/>
    <m/>
    <n v="0"/>
    <x v="1"/>
    <n v="1"/>
    <n v="0"/>
    <m/>
    <m/>
    <n v="1"/>
    <n v="0"/>
    <x v="5"/>
    <n v="2488.6"/>
    <n v="2"/>
    <n v="2488.6"/>
    <x v="0"/>
    <n v="0"/>
    <x v="0"/>
    <n v="0"/>
    <m/>
    <m/>
    <n v="0"/>
    <n v="0"/>
    <n v="1"/>
    <n v="1118"/>
    <n v="4"/>
    <x v="82"/>
    <n v="2"/>
    <n v="2488.6"/>
    <n v="2"/>
    <x v="52"/>
    <n v="2488.6"/>
    <x v="2"/>
  </r>
  <r>
    <x v="110"/>
    <x v="110"/>
    <x v="7"/>
    <x v="0"/>
    <x v="0"/>
    <x v="0"/>
    <n v="0"/>
    <x v="1"/>
    <x v="1"/>
    <m/>
    <n v="0"/>
    <x v="1"/>
    <n v="0"/>
    <n v="0"/>
    <m/>
    <m/>
    <n v="0"/>
    <n v="0"/>
    <x v="1"/>
    <n v="0"/>
    <m/>
    <m/>
    <x v="0"/>
    <n v="0"/>
    <x v="0"/>
    <n v="0"/>
    <m/>
    <m/>
    <n v="0"/>
    <n v="0"/>
    <n v="0"/>
    <n v="0"/>
    <n v="0"/>
    <x v="1"/>
    <n v="0"/>
    <n v="0"/>
    <n v="0"/>
    <x v="1"/>
    <m/>
    <x v="8"/>
  </r>
  <r>
    <x v="111"/>
    <x v="111"/>
    <x v="4"/>
    <x v="0"/>
    <x v="0"/>
    <x v="0"/>
    <n v="0"/>
    <x v="1"/>
    <x v="1"/>
    <m/>
    <n v="0"/>
    <x v="1"/>
    <n v="0"/>
    <n v="0"/>
    <m/>
    <m/>
    <n v="0"/>
    <n v="0"/>
    <x v="0"/>
    <n v="19905.599999999999"/>
    <n v="1"/>
    <n v="19905.599999999999"/>
    <x v="0"/>
    <n v="0"/>
    <x v="0"/>
    <n v="0"/>
    <m/>
    <m/>
    <n v="0"/>
    <n v="0"/>
    <n v="0"/>
    <n v="0"/>
    <n v="1"/>
    <x v="83"/>
    <n v="1"/>
    <n v="19905.599999999999"/>
    <n v="0"/>
    <x v="1"/>
    <n v="19905.599999999999"/>
    <x v="7"/>
  </r>
  <r>
    <x v="112"/>
    <x v="112"/>
    <x v="4"/>
    <x v="4"/>
    <x v="1"/>
    <x v="1"/>
    <n v="0"/>
    <x v="1"/>
    <x v="1"/>
    <m/>
    <n v="0"/>
    <x v="1"/>
    <n v="0"/>
    <n v="0"/>
    <m/>
    <m/>
    <n v="0"/>
    <n v="0"/>
    <x v="1"/>
    <n v="0"/>
    <m/>
    <m/>
    <x v="0"/>
    <n v="0"/>
    <x v="0"/>
    <n v="0"/>
    <m/>
    <m/>
    <n v="0"/>
    <n v="0"/>
    <n v="0"/>
    <n v="0"/>
    <n v="0"/>
    <x v="1"/>
    <n v="0"/>
    <n v="0"/>
    <n v="0"/>
    <x v="1"/>
    <m/>
    <x v="4"/>
  </r>
  <r>
    <x v="113"/>
    <x v="113"/>
    <x v="4"/>
    <x v="0"/>
    <x v="0"/>
    <x v="0"/>
    <n v="1"/>
    <x v="40"/>
    <x v="0"/>
    <n v="1517"/>
    <n v="0"/>
    <x v="1"/>
    <n v="2"/>
    <n v="0"/>
    <m/>
    <m/>
    <n v="2"/>
    <n v="0"/>
    <x v="5"/>
    <n v="3842.5"/>
    <m/>
    <m/>
    <x v="4"/>
    <n v="3842.5"/>
    <x v="0"/>
    <n v="0"/>
    <m/>
    <m/>
    <n v="0"/>
    <n v="0"/>
    <n v="0"/>
    <n v="0"/>
    <n v="5"/>
    <x v="84"/>
    <n v="1"/>
    <n v="1517"/>
    <n v="4"/>
    <x v="53"/>
    <n v="1517"/>
    <x v="2"/>
  </r>
  <r>
    <x v="114"/>
    <x v="114"/>
    <x v="4"/>
    <x v="4"/>
    <x v="0"/>
    <x v="0"/>
    <n v="3"/>
    <x v="41"/>
    <x v="3"/>
    <n v="135820.6"/>
    <n v="1"/>
    <x v="19"/>
    <n v="1"/>
    <n v="0"/>
    <n v="1"/>
    <n v="0"/>
    <n v="0"/>
    <n v="0"/>
    <x v="7"/>
    <n v="174757.6"/>
    <m/>
    <m/>
    <x v="6"/>
    <n v="174757.6"/>
    <x v="0"/>
    <n v="0"/>
    <m/>
    <m/>
    <n v="0"/>
    <n v="0"/>
    <n v="0"/>
    <n v="0"/>
    <n v="11"/>
    <x v="85"/>
    <n v="3"/>
    <n v="135820.6"/>
    <n v="8"/>
    <x v="54"/>
    <n v="346682"/>
    <x v="3"/>
  </r>
  <r>
    <x v="115"/>
    <x v="115"/>
    <x v="4"/>
    <x v="0"/>
    <x v="0"/>
    <x v="0"/>
    <n v="0"/>
    <x v="1"/>
    <x v="1"/>
    <m/>
    <n v="0"/>
    <x v="1"/>
    <n v="0"/>
    <n v="0"/>
    <m/>
    <m/>
    <n v="0"/>
    <n v="0"/>
    <x v="0"/>
    <n v="0"/>
    <n v="1"/>
    <n v="0"/>
    <x v="0"/>
    <n v="0"/>
    <x v="0"/>
    <n v="0"/>
    <m/>
    <m/>
    <n v="0"/>
    <n v="0"/>
    <n v="0"/>
    <n v="0"/>
    <n v="1"/>
    <x v="1"/>
    <n v="1"/>
    <n v="0"/>
    <n v="0"/>
    <x v="1"/>
    <m/>
    <x v="8"/>
  </r>
  <r>
    <x v="116"/>
    <x v="116"/>
    <x v="4"/>
    <x v="0"/>
    <x v="0"/>
    <x v="0"/>
    <n v="3"/>
    <x v="42"/>
    <x v="2"/>
    <n v="2526.1999999999998"/>
    <n v="0"/>
    <x v="1"/>
    <n v="0"/>
    <n v="0"/>
    <m/>
    <m/>
    <n v="0"/>
    <n v="0"/>
    <x v="0"/>
    <n v="0"/>
    <n v="1"/>
    <n v="0"/>
    <x v="0"/>
    <n v="0"/>
    <x v="0"/>
    <n v="0"/>
    <m/>
    <m/>
    <n v="0"/>
    <n v="0"/>
    <n v="1"/>
    <n v="26340.3325"/>
    <n v="5"/>
    <x v="86"/>
    <n v="4"/>
    <n v="2526.1999999999998"/>
    <n v="1"/>
    <x v="55"/>
    <n v="2526.1999999999998"/>
    <x v="4"/>
  </r>
  <r>
    <x v="117"/>
    <x v="117"/>
    <x v="4"/>
    <x v="0"/>
    <x v="0"/>
    <x v="0"/>
    <n v="2"/>
    <x v="43"/>
    <x v="3"/>
    <n v="1454"/>
    <n v="0"/>
    <x v="20"/>
    <n v="0"/>
    <n v="0"/>
    <m/>
    <m/>
    <n v="0"/>
    <n v="0"/>
    <x v="5"/>
    <n v="427.13299999999998"/>
    <n v="1"/>
    <n v="0"/>
    <x v="1"/>
    <n v="427.13299999999998"/>
    <x v="0"/>
    <n v="0"/>
    <m/>
    <m/>
    <n v="0"/>
    <n v="0"/>
    <n v="0"/>
    <n v="0"/>
    <n v="4"/>
    <x v="87"/>
    <n v="3"/>
    <n v="1454"/>
    <n v="1"/>
    <x v="56"/>
    <n v="2103.3000000000002"/>
    <x v="4"/>
  </r>
  <r>
    <x v="118"/>
    <x v="118"/>
    <x v="3"/>
    <x v="1"/>
    <x v="0"/>
    <x v="0"/>
    <n v="3"/>
    <x v="44"/>
    <x v="1"/>
    <m/>
    <n v="3"/>
    <x v="21"/>
    <n v="3"/>
    <n v="41423.212"/>
    <m/>
    <m/>
    <n v="3"/>
    <n v="41423.212"/>
    <x v="4"/>
    <n v="10342.1"/>
    <m/>
    <m/>
    <x v="5"/>
    <n v="10342.1"/>
    <x v="0"/>
    <n v="0"/>
    <m/>
    <m/>
    <n v="0"/>
    <n v="0"/>
    <n v="0"/>
    <n v="0"/>
    <n v="9"/>
    <x v="88"/>
    <n v="0"/>
    <n v="0"/>
    <n v="9"/>
    <x v="57"/>
    <n v="3727.7"/>
    <x v="7"/>
  </r>
  <r>
    <x v="119"/>
    <x v="119"/>
    <x v="19"/>
    <x v="0"/>
    <x v="1"/>
    <x v="1"/>
    <n v="3"/>
    <x v="45"/>
    <x v="1"/>
    <m/>
    <n v="3"/>
    <x v="22"/>
    <n v="5"/>
    <n v="9572.1"/>
    <m/>
    <m/>
    <n v="5"/>
    <n v="9572.1"/>
    <x v="1"/>
    <n v="0"/>
    <m/>
    <m/>
    <x v="0"/>
    <n v="0"/>
    <x v="0"/>
    <n v="0"/>
    <m/>
    <m/>
    <n v="0"/>
    <n v="0"/>
    <n v="1"/>
    <n v="49960"/>
    <n v="9"/>
    <x v="89"/>
    <n v="0"/>
    <n v="0"/>
    <n v="9"/>
    <x v="58"/>
    <n v="2578"/>
    <x v="2"/>
  </r>
  <r>
    <x v="120"/>
    <x v="120"/>
    <x v="19"/>
    <x v="0"/>
    <x v="1"/>
    <x v="1"/>
    <n v="0"/>
    <x v="1"/>
    <x v="1"/>
    <m/>
    <n v="0"/>
    <x v="1"/>
    <n v="0"/>
    <n v="0"/>
    <m/>
    <m/>
    <n v="0"/>
    <n v="0"/>
    <x v="0"/>
    <n v="0"/>
    <n v="1"/>
    <n v="0"/>
    <x v="0"/>
    <n v="0"/>
    <x v="0"/>
    <n v="0"/>
    <m/>
    <m/>
    <n v="0"/>
    <n v="0"/>
    <n v="0"/>
    <n v="0"/>
    <n v="1"/>
    <x v="1"/>
    <n v="1"/>
    <n v="0"/>
    <n v="0"/>
    <x v="1"/>
    <m/>
    <x v="7"/>
  </r>
  <r>
    <x v="121"/>
    <x v="121"/>
    <x v="4"/>
    <x v="0"/>
    <x v="0"/>
    <x v="0"/>
    <n v="0"/>
    <x v="1"/>
    <x v="1"/>
    <m/>
    <n v="0"/>
    <x v="1"/>
    <n v="0"/>
    <n v="0"/>
    <m/>
    <m/>
    <n v="0"/>
    <n v="0"/>
    <x v="4"/>
    <n v="4148.6000000000004"/>
    <n v="2"/>
    <n v="448.6"/>
    <x v="1"/>
    <n v="3700.0000000000005"/>
    <x v="0"/>
    <n v="0"/>
    <m/>
    <m/>
    <n v="0"/>
    <n v="0"/>
    <n v="0"/>
    <n v="0"/>
    <n v="3"/>
    <x v="90"/>
    <n v="2"/>
    <n v="448.6"/>
    <n v="1"/>
    <x v="59"/>
    <m/>
    <x v="7"/>
  </r>
  <r>
    <x v="122"/>
    <x v="122"/>
    <x v="20"/>
    <x v="0"/>
    <x v="1"/>
    <x v="1"/>
    <n v="1"/>
    <x v="46"/>
    <x v="0"/>
    <n v="470"/>
    <n v="0"/>
    <x v="1"/>
    <n v="0"/>
    <n v="0"/>
    <m/>
    <m/>
    <n v="0"/>
    <n v="0"/>
    <x v="5"/>
    <n v="1405"/>
    <n v="2"/>
    <n v="1405"/>
    <x v="0"/>
    <n v="0"/>
    <x v="0"/>
    <n v="0"/>
    <m/>
    <m/>
    <n v="0"/>
    <n v="0"/>
    <n v="0"/>
    <n v="0"/>
    <n v="3"/>
    <x v="91"/>
    <n v="3"/>
    <n v="1875"/>
    <n v="0"/>
    <x v="1"/>
    <n v="470"/>
    <x v="9"/>
  </r>
  <r>
    <x v="123"/>
    <x v="123"/>
    <x v="20"/>
    <x v="0"/>
    <x v="1"/>
    <x v="1"/>
    <n v="0"/>
    <x v="1"/>
    <x v="1"/>
    <m/>
    <n v="0"/>
    <x v="1"/>
    <n v="0"/>
    <n v="0"/>
    <m/>
    <m/>
    <n v="0"/>
    <n v="0"/>
    <x v="1"/>
    <n v="0"/>
    <m/>
    <m/>
    <x v="0"/>
    <n v="0"/>
    <x v="0"/>
    <n v="0"/>
    <m/>
    <m/>
    <n v="0"/>
    <n v="0"/>
    <n v="0"/>
    <n v="0"/>
    <n v="0"/>
    <x v="1"/>
    <n v="0"/>
    <n v="0"/>
    <n v="0"/>
    <x v="1"/>
    <m/>
    <x v="9"/>
  </r>
  <r>
    <x v="124"/>
    <x v="124"/>
    <x v="7"/>
    <x v="0"/>
    <x v="1"/>
    <x v="1"/>
    <n v="0"/>
    <x v="1"/>
    <x v="1"/>
    <m/>
    <n v="0"/>
    <x v="1"/>
    <n v="0"/>
    <n v="0"/>
    <m/>
    <m/>
    <n v="0"/>
    <n v="0"/>
    <x v="0"/>
    <n v="180"/>
    <n v="1"/>
    <n v="180"/>
    <x v="0"/>
    <n v="0"/>
    <x v="0"/>
    <n v="0"/>
    <m/>
    <m/>
    <n v="0"/>
    <n v="0"/>
    <n v="0"/>
    <n v="0"/>
    <n v="1"/>
    <x v="92"/>
    <n v="1"/>
    <n v="180"/>
    <n v="0"/>
    <x v="1"/>
    <m/>
    <x v="9"/>
  </r>
  <r>
    <x v="125"/>
    <x v="125"/>
    <x v="0"/>
    <x v="0"/>
    <x v="1"/>
    <x v="1"/>
    <n v="0"/>
    <x v="1"/>
    <x v="1"/>
    <m/>
    <n v="0"/>
    <x v="1"/>
    <n v="0"/>
    <n v="0"/>
    <m/>
    <m/>
    <n v="0"/>
    <n v="0"/>
    <x v="5"/>
    <n v="29.24"/>
    <n v="2"/>
    <n v="29.24"/>
    <x v="0"/>
    <n v="0"/>
    <x v="0"/>
    <n v="0"/>
    <m/>
    <m/>
    <n v="0"/>
    <n v="0"/>
    <n v="0"/>
    <n v="0"/>
    <n v="2"/>
    <x v="93"/>
    <n v="2"/>
    <n v="29.24"/>
    <n v="0"/>
    <x v="1"/>
    <m/>
    <x v="3"/>
  </r>
  <r>
    <x v="126"/>
    <x v="126"/>
    <x v="0"/>
    <x v="0"/>
    <x v="1"/>
    <x v="1"/>
    <n v="1"/>
    <x v="47"/>
    <x v="0"/>
    <n v="2520"/>
    <n v="0"/>
    <x v="1"/>
    <n v="0"/>
    <n v="0"/>
    <m/>
    <m/>
    <n v="0"/>
    <n v="0"/>
    <x v="1"/>
    <n v="0"/>
    <m/>
    <m/>
    <x v="0"/>
    <n v="0"/>
    <x v="0"/>
    <n v="0"/>
    <m/>
    <m/>
    <n v="0"/>
    <n v="0"/>
    <n v="0"/>
    <n v="0"/>
    <n v="1"/>
    <x v="94"/>
    <n v="1"/>
    <n v="2520"/>
    <n v="0"/>
    <x v="1"/>
    <n v="2520"/>
    <x v="7"/>
  </r>
  <r>
    <x v="127"/>
    <x v="127"/>
    <x v="0"/>
    <x v="0"/>
    <x v="1"/>
    <x v="1"/>
    <n v="3"/>
    <x v="48"/>
    <x v="3"/>
    <n v="3255"/>
    <n v="1"/>
    <x v="23"/>
    <n v="3"/>
    <n v="2309"/>
    <n v="2"/>
    <n v="1829.7"/>
    <n v="1"/>
    <n v="479.29999999999995"/>
    <x v="1"/>
    <n v="0"/>
    <m/>
    <m/>
    <x v="0"/>
    <n v="0"/>
    <x v="0"/>
    <n v="0"/>
    <m/>
    <m/>
    <n v="0"/>
    <n v="0"/>
    <n v="0"/>
    <n v="0"/>
    <n v="6"/>
    <x v="95"/>
    <n v="4"/>
    <n v="5084.7"/>
    <n v="2"/>
    <x v="60"/>
    <n v="3592.5"/>
    <x v="2"/>
  </r>
  <r>
    <x v="128"/>
    <x v="128"/>
    <x v="0"/>
    <x v="0"/>
    <x v="1"/>
    <x v="1"/>
    <n v="0"/>
    <x v="1"/>
    <x v="1"/>
    <m/>
    <n v="0"/>
    <x v="1"/>
    <n v="0"/>
    <n v="0"/>
    <m/>
    <m/>
    <n v="0"/>
    <n v="0"/>
    <x v="4"/>
    <n v="15000"/>
    <n v="3"/>
    <n v="15000"/>
    <x v="0"/>
    <n v="0"/>
    <x v="0"/>
    <n v="0"/>
    <m/>
    <m/>
    <n v="0"/>
    <n v="0"/>
    <n v="1"/>
    <n v="15000"/>
    <n v="4"/>
    <x v="96"/>
    <n v="3"/>
    <n v="15000"/>
    <n v="1"/>
    <x v="61"/>
    <m/>
    <x v="4"/>
  </r>
  <r>
    <x v="129"/>
    <x v="129"/>
    <x v="0"/>
    <x v="0"/>
    <x v="1"/>
    <x v="1"/>
    <n v="3"/>
    <x v="49"/>
    <x v="0"/>
    <n v="341.7"/>
    <n v="2"/>
    <x v="24"/>
    <n v="4"/>
    <n v="7092.6"/>
    <m/>
    <m/>
    <n v="4"/>
    <n v="7092.6"/>
    <x v="2"/>
    <n v="4612.8"/>
    <n v="4"/>
    <n v="4612.8"/>
    <x v="0"/>
    <n v="0"/>
    <x v="0"/>
    <n v="0"/>
    <m/>
    <m/>
    <n v="0"/>
    <n v="0"/>
    <n v="0"/>
    <n v="0"/>
    <n v="11"/>
    <x v="97"/>
    <n v="5"/>
    <n v="4954.5"/>
    <n v="6"/>
    <x v="62"/>
    <n v="4180.2"/>
    <x v="2"/>
  </r>
  <r>
    <x v="130"/>
    <x v="130"/>
    <x v="0"/>
    <x v="0"/>
    <x v="1"/>
    <x v="1"/>
    <n v="0"/>
    <x v="1"/>
    <x v="1"/>
    <m/>
    <n v="0"/>
    <x v="1"/>
    <n v="0"/>
    <n v="0"/>
    <m/>
    <m/>
    <n v="0"/>
    <n v="0"/>
    <x v="0"/>
    <n v="402.85"/>
    <n v="1"/>
    <n v="402.85"/>
    <x v="0"/>
    <n v="0"/>
    <x v="0"/>
    <n v="0"/>
    <m/>
    <m/>
    <n v="0"/>
    <n v="0"/>
    <n v="0"/>
    <n v="0"/>
    <n v="1"/>
    <x v="98"/>
    <n v="1"/>
    <n v="402.85"/>
    <n v="0"/>
    <x v="1"/>
    <m/>
    <x v="9"/>
  </r>
  <r>
    <x v="131"/>
    <x v="131"/>
    <x v="0"/>
    <x v="0"/>
    <x v="1"/>
    <x v="1"/>
    <n v="0"/>
    <x v="1"/>
    <x v="1"/>
    <m/>
    <n v="0"/>
    <x v="1"/>
    <n v="0"/>
    <n v="0"/>
    <m/>
    <m/>
    <n v="0"/>
    <n v="0"/>
    <x v="5"/>
    <n v="2751.9949999999999"/>
    <n v="2"/>
    <n v="2751.9949999999999"/>
    <x v="0"/>
    <n v="0"/>
    <x v="0"/>
    <n v="0"/>
    <m/>
    <m/>
    <n v="0"/>
    <n v="0"/>
    <n v="0"/>
    <n v="0"/>
    <n v="2"/>
    <x v="99"/>
    <n v="2"/>
    <n v="2751.9949999999999"/>
    <n v="0"/>
    <x v="1"/>
    <m/>
    <x v="3"/>
  </r>
  <r>
    <x v="132"/>
    <x v="132"/>
    <x v="0"/>
    <x v="0"/>
    <x v="1"/>
    <x v="1"/>
    <n v="0"/>
    <x v="1"/>
    <x v="1"/>
    <m/>
    <n v="0"/>
    <x v="1"/>
    <n v="0"/>
    <n v="0"/>
    <m/>
    <m/>
    <n v="0"/>
    <n v="0"/>
    <x v="0"/>
    <n v="0"/>
    <n v="1"/>
    <n v="0"/>
    <x v="0"/>
    <n v="0"/>
    <x v="0"/>
    <n v="0"/>
    <m/>
    <m/>
    <n v="0"/>
    <n v="0"/>
    <n v="2"/>
    <n v="1557.7439999999999"/>
    <n v="3"/>
    <x v="100"/>
    <n v="1"/>
    <n v="0"/>
    <n v="2"/>
    <x v="63"/>
    <m/>
    <x v="9"/>
  </r>
  <r>
    <x v="133"/>
    <x v="133"/>
    <x v="0"/>
    <x v="0"/>
    <x v="1"/>
    <x v="1"/>
    <n v="0"/>
    <x v="1"/>
    <x v="1"/>
    <m/>
    <n v="0"/>
    <x v="1"/>
    <n v="0"/>
    <n v="0"/>
    <m/>
    <m/>
    <n v="0"/>
    <n v="0"/>
    <x v="1"/>
    <n v="0"/>
    <m/>
    <m/>
    <x v="0"/>
    <n v="0"/>
    <x v="0"/>
    <n v="0"/>
    <m/>
    <m/>
    <n v="0"/>
    <n v="0"/>
    <n v="0"/>
    <n v="0"/>
    <n v="0"/>
    <x v="1"/>
    <n v="0"/>
    <n v="0"/>
    <n v="0"/>
    <x v="1"/>
    <m/>
    <x v="6"/>
  </r>
  <r>
    <x v="134"/>
    <x v="134"/>
    <x v="13"/>
    <x v="0"/>
    <x v="1"/>
    <x v="1"/>
    <n v="0"/>
    <x v="1"/>
    <x v="1"/>
    <m/>
    <n v="0"/>
    <x v="1"/>
    <n v="0"/>
    <n v="0"/>
    <m/>
    <m/>
    <n v="0"/>
    <n v="0"/>
    <x v="4"/>
    <n v="4435.1000000000004"/>
    <n v="3"/>
    <n v="4435.1000000000004"/>
    <x v="0"/>
    <n v="0"/>
    <x v="0"/>
    <n v="0"/>
    <m/>
    <m/>
    <n v="0"/>
    <n v="0"/>
    <n v="0"/>
    <n v="0"/>
    <n v="3"/>
    <x v="101"/>
    <n v="3"/>
    <n v="4435.1000000000004"/>
    <n v="0"/>
    <x v="1"/>
    <m/>
    <x v="9"/>
  </r>
  <r>
    <x v="135"/>
    <x v="135"/>
    <x v="0"/>
    <x v="0"/>
    <x v="0"/>
    <x v="0"/>
    <n v="1"/>
    <x v="50"/>
    <x v="0"/>
    <n v="320"/>
    <n v="0"/>
    <x v="1"/>
    <n v="1"/>
    <n v="3171.6428999999998"/>
    <n v="1"/>
    <n v="3171.6428999999998"/>
    <n v="0"/>
    <n v="0"/>
    <x v="0"/>
    <n v="495"/>
    <n v="1"/>
    <n v="495"/>
    <x v="0"/>
    <n v="0"/>
    <x v="0"/>
    <n v="0"/>
    <m/>
    <m/>
    <n v="0"/>
    <n v="0"/>
    <n v="0"/>
    <n v="0"/>
    <n v="3"/>
    <x v="102"/>
    <n v="3"/>
    <n v="3986.6428999999998"/>
    <n v="0"/>
    <x v="1"/>
    <n v="3491.6419999999998"/>
    <x v="4"/>
  </r>
  <r>
    <x v="136"/>
    <x v="136"/>
    <x v="0"/>
    <x v="0"/>
    <x v="1"/>
    <x v="1"/>
    <n v="0"/>
    <x v="1"/>
    <x v="1"/>
    <m/>
    <n v="0"/>
    <x v="1"/>
    <n v="0"/>
    <n v="0"/>
    <m/>
    <m/>
    <n v="0"/>
    <n v="0"/>
    <x v="1"/>
    <n v="0"/>
    <m/>
    <m/>
    <x v="0"/>
    <n v="0"/>
    <x v="0"/>
    <n v="0"/>
    <m/>
    <m/>
    <n v="0"/>
    <n v="0"/>
    <n v="0"/>
    <n v="0"/>
    <n v="0"/>
    <x v="1"/>
    <n v="0"/>
    <n v="0"/>
    <n v="0"/>
    <x v="1"/>
    <m/>
    <x v="8"/>
  </r>
  <r>
    <x v="137"/>
    <x v="137"/>
    <x v="0"/>
    <x v="0"/>
    <x v="1"/>
    <x v="1"/>
    <n v="0"/>
    <x v="1"/>
    <x v="1"/>
    <m/>
    <n v="0"/>
    <x v="1"/>
    <n v="0"/>
    <n v="0"/>
    <m/>
    <m/>
    <n v="0"/>
    <n v="0"/>
    <x v="4"/>
    <n v="5728.1080000000002"/>
    <n v="2"/>
    <n v="4263.9089999999997"/>
    <x v="1"/>
    <n v="1464.1990000000005"/>
    <x v="0"/>
    <n v="0"/>
    <m/>
    <m/>
    <n v="0"/>
    <n v="0"/>
    <n v="1"/>
    <n v="284.14800000000002"/>
    <n v="4"/>
    <x v="103"/>
    <n v="2"/>
    <n v="4263.9089999999997"/>
    <n v="2"/>
    <x v="64"/>
    <n v="721.9"/>
    <x v="9"/>
  </r>
  <r>
    <x v="138"/>
    <x v="138"/>
    <x v="0"/>
    <x v="0"/>
    <x v="0"/>
    <x v="0"/>
    <n v="3"/>
    <x v="51"/>
    <x v="2"/>
    <n v="238"/>
    <n v="0"/>
    <x v="1"/>
    <n v="0"/>
    <n v="0"/>
    <m/>
    <m/>
    <n v="0"/>
    <n v="0"/>
    <x v="6"/>
    <n v="16186.9"/>
    <n v="5"/>
    <n v="16186.9"/>
    <x v="0"/>
    <n v="0"/>
    <x v="0"/>
    <n v="0"/>
    <m/>
    <m/>
    <n v="0"/>
    <n v="0"/>
    <n v="0"/>
    <n v="0"/>
    <n v="7"/>
    <x v="104"/>
    <n v="8"/>
    <n v="16424.900000000001"/>
    <n v="-1"/>
    <x v="1"/>
    <n v="238"/>
    <x v="7"/>
  </r>
  <r>
    <x v="139"/>
    <x v="139"/>
    <x v="13"/>
    <x v="3"/>
    <x v="0"/>
    <x v="0"/>
    <n v="0"/>
    <x v="1"/>
    <x v="1"/>
    <m/>
    <n v="0"/>
    <x v="1"/>
    <n v="1"/>
    <n v="10666.5"/>
    <n v="1"/>
    <n v="10666.5"/>
    <n v="0"/>
    <n v="0"/>
    <x v="4"/>
    <n v="765107.5"/>
    <n v="1"/>
    <n v="737822"/>
    <x v="4"/>
    <n v="27285.5"/>
    <x v="0"/>
    <n v="0"/>
    <m/>
    <m/>
    <n v="0"/>
    <n v="0"/>
    <n v="0"/>
    <n v="0"/>
    <n v="4"/>
    <x v="105"/>
    <n v="2"/>
    <n v="748488.5"/>
    <n v="2"/>
    <x v="65"/>
    <m/>
    <x v="6"/>
  </r>
  <r>
    <x v="140"/>
    <x v="140"/>
    <x v="13"/>
    <x v="0"/>
    <x v="1"/>
    <x v="1"/>
    <n v="2"/>
    <x v="52"/>
    <x v="1"/>
    <m/>
    <n v="2"/>
    <x v="25"/>
    <n v="2"/>
    <n v="6651.22"/>
    <m/>
    <m/>
    <n v="2"/>
    <n v="6651.22"/>
    <x v="0"/>
    <n v="15599.5"/>
    <m/>
    <m/>
    <x v="1"/>
    <n v="15599.5"/>
    <x v="0"/>
    <n v="0"/>
    <m/>
    <m/>
    <n v="0"/>
    <n v="0"/>
    <n v="0"/>
    <n v="0"/>
    <n v="5"/>
    <x v="106"/>
    <n v="0"/>
    <n v="0"/>
    <n v="5"/>
    <x v="66"/>
    <n v="22785.9"/>
    <x v="4"/>
  </r>
  <r>
    <x v="141"/>
    <x v="141"/>
    <x v="13"/>
    <x v="0"/>
    <x v="1"/>
    <x v="1"/>
    <n v="1"/>
    <x v="53"/>
    <x v="0"/>
    <n v="186.37700000000001"/>
    <n v="0"/>
    <x v="1"/>
    <n v="0"/>
    <n v="0"/>
    <m/>
    <m/>
    <n v="0"/>
    <n v="0"/>
    <x v="2"/>
    <n v="20338.599999999999"/>
    <n v="4"/>
    <n v="20338.599999999999"/>
    <x v="0"/>
    <n v="0"/>
    <x v="0"/>
    <n v="0"/>
    <m/>
    <m/>
    <n v="0"/>
    <n v="0"/>
    <n v="0"/>
    <n v="0"/>
    <n v="5"/>
    <x v="107"/>
    <n v="5"/>
    <n v="20524.976999999999"/>
    <n v="0"/>
    <x v="1"/>
    <n v="11074.97"/>
    <x v="3"/>
  </r>
  <r>
    <x v="142"/>
    <x v="142"/>
    <x v="13"/>
    <x v="4"/>
    <x v="1"/>
    <x v="1"/>
    <n v="2"/>
    <x v="54"/>
    <x v="3"/>
    <n v="1110.0250000000001"/>
    <n v="0"/>
    <x v="1"/>
    <n v="0"/>
    <n v="0"/>
    <m/>
    <m/>
    <n v="0"/>
    <n v="0"/>
    <x v="4"/>
    <n v="363461.9"/>
    <n v="2"/>
    <n v="208461.9"/>
    <x v="1"/>
    <n v="155000.00000000003"/>
    <x v="0"/>
    <n v="0"/>
    <m/>
    <m/>
    <n v="0"/>
    <n v="0"/>
    <n v="1"/>
    <n v="38221.277999999998"/>
    <n v="6"/>
    <x v="108"/>
    <n v="4"/>
    <n v="209571.92499999999"/>
    <n v="2"/>
    <x v="67"/>
    <n v="1110.0250000000001"/>
    <x v="6"/>
  </r>
  <r>
    <x v="143"/>
    <x v="143"/>
    <x v="13"/>
    <x v="4"/>
    <x v="1"/>
    <x v="1"/>
    <n v="1"/>
    <x v="55"/>
    <x v="4"/>
    <n v="5850"/>
    <n v="1"/>
    <x v="26"/>
    <n v="0"/>
    <n v="0"/>
    <m/>
    <m/>
    <n v="0"/>
    <n v="0"/>
    <x v="0"/>
    <n v="0"/>
    <n v="1"/>
    <n v="0"/>
    <x v="0"/>
    <n v="0"/>
    <x v="0"/>
    <n v="0"/>
    <m/>
    <m/>
    <n v="0"/>
    <n v="0"/>
    <n v="2"/>
    <n v="17220.010999999999"/>
    <n v="3"/>
    <x v="109"/>
    <n v="1"/>
    <n v="5850"/>
    <n v="2"/>
    <x v="68"/>
    <n v="10475"/>
    <x v="6"/>
  </r>
  <r>
    <x v="144"/>
    <x v="144"/>
    <x v="0"/>
    <x v="0"/>
    <x v="1"/>
    <x v="1"/>
    <n v="2"/>
    <x v="56"/>
    <x v="3"/>
    <n v="1486.5"/>
    <n v="0"/>
    <x v="1"/>
    <n v="0"/>
    <n v="0"/>
    <m/>
    <m/>
    <n v="0"/>
    <n v="0"/>
    <x v="1"/>
    <n v="0"/>
    <m/>
    <m/>
    <x v="0"/>
    <n v="0"/>
    <x v="0"/>
    <n v="0"/>
    <m/>
    <m/>
    <n v="0"/>
    <n v="0"/>
    <n v="0"/>
    <n v="0"/>
    <n v="2"/>
    <x v="110"/>
    <n v="2"/>
    <n v="1486.5"/>
    <n v="0"/>
    <x v="1"/>
    <n v="1486.5"/>
    <x v="6"/>
  </r>
  <r>
    <x v="145"/>
    <x v="145"/>
    <x v="0"/>
    <x v="0"/>
    <x v="0"/>
    <x v="0"/>
    <n v="0"/>
    <x v="1"/>
    <x v="1"/>
    <m/>
    <n v="0"/>
    <x v="1"/>
    <n v="0"/>
    <n v="0"/>
    <m/>
    <m/>
    <n v="0"/>
    <n v="0"/>
    <x v="5"/>
    <n v="700"/>
    <n v="2"/>
    <n v="700"/>
    <x v="0"/>
    <n v="0"/>
    <x v="0"/>
    <n v="0"/>
    <m/>
    <m/>
    <n v="0"/>
    <n v="0"/>
    <n v="0"/>
    <n v="0"/>
    <n v="2"/>
    <x v="111"/>
    <n v="2"/>
    <n v="700"/>
    <n v="0"/>
    <x v="1"/>
    <m/>
    <x v="4"/>
  </r>
  <r>
    <x v="146"/>
    <x v="146"/>
    <x v="0"/>
    <x v="0"/>
    <x v="0"/>
    <x v="0"/>
    <n v="0"/>
    <x v="1"/>
    <x v="1"/>
    <m/>
    <n v="0"/>
    <x v="1"/>
    <n v="0"/>
    <n v="0"/>
    <m/>
    <m/>
    <n v="0"/>
    <n v="0"/>
    <x v="5"/>
    <n v="51107.5"/>
    <n v="2"/>
    <n v="51107.5"/>
    <x v="0"/>
    <n v="0"/>
    <x v="0"/>
    <n v="0"/>
    <m/>
    <m/>
    <n v="0"/>
    <n v="0"/>
    <n v="0"/>
    <n v="0"/>
    <n v="2"/>
    <x v="112"/>
    <n v="2"/>
    <n v="51107.5"/>
    <n v="0"/>
    <x v="1"/>
    <m/>
    <x v="9"/>
  </r>
  <r>
    <x v="147"/>
    <x v="147"/>
    <x v="0"/>
    <x v="0"/>
    <x v="0"/>
    <x v="0"/>
    <n v="0"/>
    <x v="1"/>
    <x v="1"/>
    <m/>
    <n v="0"/>
    <x v="1"/>
    <n v="0"/>
    <n v="0"/>
    <m/>
    <m/>
    <n v="0"/>
    <n v="0"/>
    <x v="4"/>
    <n v="5451.9"/>
    <n v="3"/>
    <n v="5451.9"/>
    <x v="0"/>
    <n v="0"/>
    <x v="0"/>
    <n v="0"/>
    <m/>
    <m/>
    <n v="0"/>
    <n v="0"/>
    <n v="0"/>
    <n v="0"/>
    <n v="3"/>
    <x v="113"/>
    <n v="3"/>
    <n v="5451.9"/>
    <n v="0"/>
    <x v="1"/>
    <n v="5157.3"/>
    <x v="3"/>
  </r>
  <r>
    <x v="148"/>
    <x v="148"/>
    <x v="3"/>
    <x v="0"/>
    <x v="0"/>
    <x v="0"/>
    <n v="0"/>
    <x v="1"/>
    <x v="1"/>
    <m/>
    <n v="0"/>
    <x v="1"/>
    <n v="0"/>
    <n v="0"/>
    <m/>
    <m/>
    <n v="0"/>
    <n v="0"/>
    <x v="4"/>
    <n v="20285.5"/>
    <n v="3"/>
    <n v="20285.5"/>
    <x v="0"/>
    <n v="0"/>
    <x v="0"/>
    <n v="0"/>
    <m/>
    <m/>
    <n v="0"/>
    <n v="0"/>
    <n v="0"/>
    <n v="0"/>
    <n v="3"/>
    <x v="114"/>
    <n v="3"/>
    <n v="20285.5"/>
    <n v="0"/>
    <x v="1"/>
    <m/>
    <x v="9"/>
  </r>
  <r>
    <x v="149"/>
    <x v="149"/>
    <x v="3"/>
    <x v="1"/>
    <x v="0"/>
    <x v="0"/>
    <n v="0"/>
    <x v="1"/>
    <x v="1"/>
    <m/>
    <n v="0"/>
    <x v="1"/>
    <n v="0"/>
    <n v="0"/>
    <m/>
    <m/>
    <n v="0"/>
    <n v="0"/>
    <x v="5"/>
    <n v="9307"/>
    <n v="2"/>
    <n v="9307"/>
    <x v="0"/>
    <n v="0"/>
    <x v="0"/>
    <n v="0"/>
    <m/>
    <m/>
    <n v="0"/>
    <n v="0"/>
    <n v="2"/>
    <n v="40726.843009999997"/>
    <n v="4"/>
    <x v="115"/>
    <n v="2"/>
    <n v="9307"/>
    <n v="2"/>
    <x v="69"/>
    <m/>
    <x v="7"/>
  </r>
  <r>
    <x v="150"/>
    <x v="150"/>
    <x v="0"/>
    <x v="0"/>
    <x v="0"/>
    <x v="2"/>
    <n v="5"/>
    <x v="57"/>
    <x v="5"/>
    <n v="2456.6999999999998"/>
    <n v="0"/>
    <x v="1"/>
    <n v="5"/>
    <n v="11702.7"/>
    <m/>
    <m/>
    <n v="5"/>
    <n v="11702.7"/>
    <x v="0"/>
    <n v="560.29999999999995"/>
    <m/>
    <m/>
    <x v="1"/>
    <n v="560.29999999999995"/>
    <x v="0"/>
    <n v="0"/>
    <m/>
    <m/>
    <n v="0"/>
    <n v="0"/>
    <n v="2"/>
    <n v="1173.0999999999999"/>
    <n v="13"/>
    <x v="116"/>
    <n v="5"/>
    <n v="2456.6999999999998"/>
    <n v="8"/>
    <x v="70"/>
    <n v="5657.7"/>
    <x v="2"/>
  </r>
  <r>
    <x v="151"/>
    <x v="151"/>
    <x v="14"/>
    <x v="3"/>
    <x v="0"/>
    <x v="2"/>
    <n v="0"/>
    <x v="1"/>
    <x v="1"/>
    <m/>
    <n v="0"/>
    <x v="1"/>
    <n v="1"/>
    <n v="41599.9"/>
    <m/>
    <m/>
    <n v="1"/>
    <n v="41599.9"/>
    <x v="4"/>
    <n v="0"/>
    <m/>
    <m/>
    <x v="5"/>
    <n v="0"/>
    <x v="0"/>
    <n v="0"/>
    <m/>
    <m/>
    <n v="0"/>
    <n v="0"/>
    <n v="0"/>
    <n v="0"/>
    <n v="4"/>
    <x v="117"/>
    <n v="0"/>
    <n v="0"/>
    <n v="4"/>
    <x v="71"/>
    <n v="41599.9"/>
    <x v="2"/>
  </r>
  <r>
    <x v="152"/>
    <x v="152"/>
    <x v="14"/>
    <x v="0"/>
    <x v="1"/>
    <x v="1"/>
    <n v="1"/>
    <x v="58"/>
    <x v="0"/>
    <n v="871.9"/>
    <n v="0"/>
    <x v="1"/>
    <n v="4"/>
    <n v="32189.8"/>
    <m/>
    <m/>
    <n v="4"/>
    <n v="32189.8"/>
    <x v="1"/>
    <n v="0"/>
    <m/>
    <m/>
    <x v="0"/>
    <n v="0"/>
    <x v="0"/>
    <n v="0"/>
    <m/>
    <m/>
    <n v="0"/>
    <n v="0"/>
    <n v="2"/>
    <n v="30970.455000000002"/>
    <n v="7"/>
    <x v="118"/>
    <n v="1"/>
    <n v="871.9"/>
    <n v="6"/>
    <x v="72"/>
    <n v="27391.7"/>
    <x v="2"/>
  </r>
  <r>
    <x v="153"/>
    <x v="153"/>
    <x v="14"/>
    <x v="0"/>
    <x v="1"/>
    <x v="1"/>
    <n v="1"/>
    <x v="59"/>
    <x v="0"/>
    <n v="624.08199999999999"/>
    <n v="0"/>
    <x v="1"/>
    <n v="1"/>
    <n v="0"/>
    <m/>
    <m/>
    <n v="1"/>
    <n v="0"/>
    <x v="5"/>
    <n v="622"/>
    <m/>
    <m/>
    <x v="4"/>
    <n v="622"/>
    <x v="0"/>
    <n v="0"/>
    <m/>
    <m/>
    <n v="0"/>
    <n v="0"/>
    <n v="0"/>
    <n v="0"/>
    <n v="4"/>
    <x v="119"/>
    <n v="1"/>
    <n v="624.08199999999999"/>
    <n v="3"/>
    <x v="73"/>
    <n v="624.08199999999999"/>
    <x v="2"/>
  </r>
  <r>
    <x v="154"/>
    <x v="154"/>
    <x v="7"/>
    <x v="0"/>
    <x v="1"/>
    <x v="1"/>
    <n v="2"/>
    <x v="60"/>
    <x v="3"/>
    <n v="366.9"/>
    <n v="0"/>
    <x v="1"/>
    <n v="3"/>
    <n v="3226.1"/>
    <m/>
    <m/>
    <n v="3"/>
    <n v="3226.1"/>
    <x v="5"/>
    <n v="2208"/>
    <m/>
    <m/>
    <x v="4"/>
    <n v="2208"/>
    <x v="0"/>
    <n v="0"/>
    <m/>
    <m/>
    <n v="0"/>
    <n v="0"/>
    <n v="0"/>
    <n v="0"/>
    <n v="7"/>
    <x v="120"/>
    <n v="2"/>
    <n v="366.9"/>
    <n v="5"/>
    <x v="74"/>
    <n v="366.9"/>
    <x v="2"/>
  </r>
  <r>
    <x v="155"/>
    <x v="155"/>
    <x v="14"/>
    <x v="4"/>
    <x v="1"/>
    <x v="1"/>
    <n v="0"/>
    <x v="1"/>
    <x v="1"/>
    <m/>
    <n v="0"/>
    <x v="1"/>
    <n v="0"/>
    <n v="0"/>
    <m/>
    <m/>
    <n v="0"/>
    <n v="0"/>
    <x v="1"/>
    <n v="0"/>
    <m/>
    <m/>
    <x v="0"/>
    <n v="0"/>
    <x v="0"/>
    <n v="0"/>
    <m/>
    <m/>
    <n v="0"/>
    <n v="0"/>
    <n v="0"/>
    <n v="0"/>
    <n v="0"/>
    <x v="1"/>
    <n v="0"/>
    <n v="0"/>
    <n v="0"/>
    <x v="1"/>
    <m/>
    <x v="2"/>
  </r>
  <r>
    <x v="156"/>
    <x v="156"/>
    <x v="0"/>
    <x v="0"/>
    <x v="0"/>
    <x v="0"/>
    <n v="0"/>
    <x v="1"/>
    <x v="1"/>
    <m/>
    <n v="0"/>
    <x v="1"/>
    <n v="0"/>
    <n v="0"/>
    <m/>
    <m/>
    <n v="0"/>
    <n v="0"/>
    <x v="0"/>
    <n v="0"/>
    <n v="1"/>
    <n v="0"/>
    <x v="0"/>
    <n v="0"/>
    <x v="0"/>
    <n v="0"/>
    <m/>
    <m/>
    <n v="0"/>
    <n v="0"/>
    <n v="2"/>
    <n v="1874.4"/>
    <n v="3"/>
    <x v="121"/>
    <n v="1"/>
    <n v="0"/>
    <n v="2"/>
    <x v="75"/>
    <m/>
    <x v="5"/>
  </r>
  <r>
    <x v="157"/>
    <x v="157"/>
    <x v="1"/>
    <x v="0"/>
    <x v="0"/>
    <x v="0"/>
    <n v="0"/>
    <x v="1"/>
    <x v="1"/>
    <m/>
    <n v="0"/>
    <x v="1"/>
    <n v="0"/>
    <n v="0"/>
    <m/>
    <m/>
    <n v="0"/>
    <n v="0"/>
    <x v="0"/>
    <n v="0"/>
    <n v="1"/>
    <n v="0"/>
    <x v="0"/>
    <n v="0"/>
    <x v="0"/>
    <n v="0"/>
    <m/>
    <m/>
    <n v="0"/>
    <n v="0"/>
    <n v="0"/>
    <n v="0"/>
    <n v="1"/>
    <x v="1"/>
    <n v="1"/>
    <n v="0"/>
    <n v="0"/>
    <x v="1"/>
    <m/>
    <x v="5"/>
  </r>
  <r>
    <x v="158"/>
    <x v="158"/>
    <x v="4"/>
    <x v="0"/>
    <x v="0"/>
    <x v="0"/>
    <n v="1"/>
    <x v="61"/>
    <x v="0"/>
    <n v="380"/>
    <n v="0"/>
    <x v="1"/>
    <n v="4"/>
    <n v="19786.346000000001"/>
    <n v="3"/>
    <n v="16476.66"/>
    <n v="1"/>
    <n v="3309.6860000000015"/>
    <x v="0"/>
    <n v="0"/>
    <n v="1"/>
    <n v="0"/>
    <x v="0"/>
    <n v="0"/>
    <x v="0"/>
    <n v="0"/>
    <m/>
    <m/>
    <n v="0"/>
    <n v="0"/>
    <n v="0"/>
    <n v="0"/>
    <n v="6"/>
    <x v="122"/>
    <n v="5"/>
    <n v="16856.66"/>
    <n v="1"/>
    <x v="76"/>
    <n v="380"/>
    <x v="1"/>
  </r>
  <r>
    <x v="159"/>
    <x v="159"/>
    <x v="0"/>
    <x v="0"/>
    <x v="0"/>
    <x v="0"/>
    <n v="3"/>
    <x v="62"/>
    <x v="2"/>
    <n v="1082.0999999999999"/>
    <n v="0"/>
    <x v="1"/>
    <n v="1"/>
    <n v="0"/>
    <n v="1"/>
    <n v="0"/>
    <n v="0"/>
    <n v="0"/>
    <x v="5"/>
    <n v="2209"/>
    <n v="2"/>
    <n v="2209"/>
    <x v="0"/>
    <n v="0"/>
    <x v="1"/>
    <n v="20392.923999999999"/>
    <n v="1"/>
    <n v="20392.923999999999"/>
    <n v="0"/>
    <n v="0"/>
    <n v="0"/>
    <n v="0"/>
    <n v="7"/>
    <x v="123"/>
    <n v="7"/>
    <n v="23684.023999999998"/>
    <n v="0"/>
    <x v="1"/>
    <n v="1082.0999999999999"/>
    <x v="4"/>
  </r>
  <r>
    <x v="160"/>
    <x v="160"/>
    <x v="15"/>
    <x v="3"/>
    <x v="0"/>
    <x v="2"/>
    <n v="0"/>
    <x v="1"/>
    <x v="1"/>
    <m/>
    <n v="0"/>
    <x v="1"/>
    <n v="1"/>
    <n v="0"/>
    <n v="1"/>
    <n v="0"/>
    <n v="0"/>
    <n v="0"/>
    <x v="4"/>
    <n v="12000"/>
    <m/>
    <m/>
    <x v="5"/>
    <n v="12000"/>
    <x v="2"/>
    <n v="244790.28200000001"/>
    <n v="3"/>
    <n v="244790.28200000001"/>
    <n v="0"/>
    <n v="0"/>
    <n v="0"/>
    <n v="0"/>
    <n v="7"/>
    <x v="124"/>
    <n v="4"/>
    <n v="244790.28200000001"/>
    <n v="3"/>
    <x v="77"/>
    <m/>
    <x v="4"/>
  </r>
  <r>
    <x v="161"/>
    <x v="161"/>
    <x v="15"/>
    <x v="0"/>
    <x v="1"/>
    <x v="1"/>
    <n v="2"/>
    <x v="63"/>
    <x v="1"/>
    <m/>
    <n v="2"/>
    <x v="27"/>
    <n v="3"/>
    <n v="35671"/>
    <n v="3"/>
    <n v="35671"/>
    <n v="0"/>
    <n v="0"/>
    <x v="5"/>
    <n v="800"/>
    <n v="2"/>
    <n v="800"/>
    <x v="0"/>
    <n v="0"/>
    <x v="0"/>
    <n v="0"/>
    <m/>
    <m/>
    <n v="0"/>
    <n v="0"/>
    <n v="0"/>
    <n v="0"/>
    <n v="7"/>
    <x v="125"/>
    <n v="5"/>
    <n v="36471"/>
    <n v="2"/>
    <x v="78"/>
    <n v="40493.5"/>
    <x v="4"/>
  </r>
  <r>
    <x v="162"/>
    <x v="162"/>
    <x v="15"/>
    <x v="4"/>
    <x v="1"/>
    <x v="1"/>
    <n v="4"/>
    <x v="64"/>
    <x v="1"/>
    <m/>
    <n v="4"/>
    <x v="28"/>
    <n v="0"/>
    <n v="0"/>
    <m/>
    <m/>
    <n v="0"/>
    <n v="0"/>
    <x v="5"/>
    <n v="222998.64"/>
    <m/>
    <m/>
    <x v="4"/>
    <n v="222998.64"/>
    <x v="0"/>
    <n v="0"/>
    <m/>
    <m/>
    <n v="0"/>
    <n v="0"/>
    <n v="0"/>
    <n v="0"/>
    <n v="6"/>
    <x v="126"/>
    <n v="0"/>
    <n v="0"/>
    <n v="6"/>
    <x v="79"/>
    <n v="11968.5"/>
    <x v="4"/>
  </r>
  <r>
    <x v="163"/>
    <x v="163"/>
    <x v="7"/>
    <x v="0"/>
    <x v="1"/>
    <x v="1"/>
    <n v="0"/>
    <x v="1"/>
    <x v="1"/>
    <m/>
    <n v="0"/>
    <x v="1"/>
    <n v="1"/>
    <n v="0"/>
    <m/>
    <m/>
    <n v="1"/>
    <n v="0"/>
    <x v="0"/>
    <n v="0"/>
    <m/>
    <m/>
    <x v="1"/>
    <n v="0"/>
    <x v="0"/>
    <n v="0"/>
    <m/>
    <m/>
    <n v="0"/>
    <n v="0"/>
    <n v="0"/>
    <n v="0"/>
    <n v="2"/>
    <x v="1"/>
    <n v="0"/>
    <n v="0"/>
    <n v="2"/>
    <x v="1"/>
    <m/>
    <x v="4"/>
  </r>
  <r>
    <x v="164"/>
    <x v="164"/>
    <x v="15"/>
    <x v="4"/>
    <x v="1"/>
    <x v="1"/>
    <n v="0"/>
    <x v="1"/>
    <x v="1"/>
    <m/>
    <n v="0"/>
    <x v="1"/>
    <n v="0"/>
    <n v="0"/>
    <m/>
    <m/>
    <n v="0"/>
    <n v="0"/>
    <x v="1"/>
    <n v="0"/>
    <m/>
    <m/>
    <x v="0"/>
    <n v="0"/>
    <x v="0"/>
    <n v="0"/>
    <m/>
    <m/>
    <n v="0"/>
    <n v="0"/>
    <n v="0"/>
    <n v="0"/>
    <n v="0"/>
    <x v="1"/>
    <n v="0"/>
    <n v="0"/>
    <n v="0"/>
    <x v="1"/>
    <m/>
    <x v="4"/>
  </r>
  <r>
    <x v="165"/>
    <x v="165"/>
    <x v="0"/>
    <x v="0"/>
    <x v="0"/>
    <x v="0"/>
    <n v="1"/>
    <x v="65"/>
    <x v="1"/>
    <m/>
    <n v="1"/>
    <x v="29"/>
    <n v="1"/>
    <n v="2246.3000000000002"/>
    <n v="1"/>
    <n v="2246.3000000000002"/>
    <n v="0"/>
    <n v="0"/>
    <x v="1"/>
    <n v="0"/>
    <m/>
    <m/>
    <x v="0"/>
    <n v="0"/>
    <x v="0"/>
    <n v="0"/>
    <m/>
    <m/>
    <n v="0"/>
    <n v="0"/>
    <n v="1"/>
    <n v="599.64"/>
    <n v="3"/>
    <x v="127"/>
    <n v="1"/>
    <n v="2246.3000000000002"/>
    <n v="2"/>
    <x v="80"/>
    <n v="1217.2"/>
    <x v="5"/>
  </r>
  <r>
    <x v="166"/>
    <x v="166"/>
    <x v="1"/>
    <x v="0"/>
    <x v="0"/>
    <x v="0"/>
    <n v="0"/>
    <x v="1"/>
    <x v="1"/>
    <m/>
    <n v="0"/>
    <x v="1"/>
    <n v="0"/>
    <n v="0"/>
    <m/>
    <m/>
    <n v="0"/>
    <n v="0"/>
    <x v="4"/>
    <n v="9360"/>
    <n v="3"/>
    <n v="9360"/>
    <x v="0"/>
    <n v="0"/>
    <x v="0"/>
    <n v="0"/>
    <m/>
    <m/>
    <n v="0"/>
    <n v="0"/>
    <n v="0"/>
    <n v="0"/>
    <n v="3"/>
    <x v="128"/>
    <n v="3"/>
    <n v="9360"/>
    <n v="0"/>
    <x v="1"/>
    <n v="8430"/>
    <x v="5"/>
  </r>
  <r>
    <x v="167"/>
    <x v="167"/>
    <x v="4"/>
    <x v="0"/>
    <x v="0"/>
    <x v="0"/>
    <n v="0"/>
    <x v="1"/>
    <x v="1"/>
    <m/>
    <n v="0"/>
    <x v="1"/>
    <n v="0"/>
    <n v="0"/>
    <m/>
    <m/>
    <n v="0"/>
    <n v="0"/>
    <x v="1"/>
    <n v="0"/>
    <m/>
    <m/>
    <x v="0"/>
    <n v="0"/>
    <x v="0"/>
    <n v="0"/>
    <m/>
    <m/>
    <n v="0"/>
    <n v="0"/>
    <n v="0"/>
    <n v="0"/>
    <n v="0"/>
    <x v="1"/>
    <n v="0"/>
    <n v="0"/>
    <n v="0"/>
    <x v="1"/>
    <m/>
    <x v="6"/>
  </r>
  <r>
    <x v="168"/>
    <x v="168"/>
    <x v="21"/>
    <x v="3"/>
    <x v="0"/>
    <x v="2"/>
    <n v="0"/>
    <x v="1"/>
    <x v="1"/>
    <m/>
    <n v="0"/>
    <x v="1"/>
    <n v="2"/>
    <n v="26948.3"/>
    <n v="0"/>
    <n v="3966.5"/>
    <n v="2"/>
    <n v="22981.8"/>
    <x v="5"/>
    <n v="0"/>
    <n v="2"/>
    <n v="0"/>
    <x v="0"/>
    <n v="0"/>
    <x v="0"/>
    <n v="0"/>
    <m/>
    <m/>
    <n v="0"/>
    <n v="0"/>
    <n v="0"/>
    <n v="0"/>
    <n v="4"/>
    <x v="129"/>
    <n v="2"/>
    <n v="3966.5"/>
    <n v="2"/>
    <x v="81"/>
    <m/>
    <x v="3"/>
  </r>
  <r>
    <x v="169"/>
    <x v="169"/>
    <x v="21"/>
    <x v="0"/>
    <x v="1"/>
    <x v="1"/>
    <n v="2"/>
    <x v="66"/>
    <x v="3"/>
    <n v="1360"/>
    <n v="0"/>
    <x v="1"/>
    <n v="3"/>
    <n v="77600"/>
    <n v="3"/>
    <n v="77600"/>
    <n v="0"/>
    <n v="0"/>
    <x v="2"/>
    <n v="274113.08600000001"/>
    <n v="3"/>
    <n v="224539.18"/>
    <x v="1"/>
    <n v="49573.906000000017"/>
    <x v="0"/>
    <n v="0"/>
    <m/>
    <m/>
    <n v="0"/>
    <n v="0"/>
    <n v="0"/>
    <n v="0"/>
    <n v="9"/>
    <x v="130"/>
    <n v="8"/>
    <n v="303499.18"/>
    <n v="1"/>
    <x v="82"/>
    <n v="21360.18"/>
    <x v="3"/>
  </r>
  <r>
    <x v="170"/>
    <x v="170"/>
    <x v="21"/>
    <x v="0"/>
    <x v="1"/>
    <x v="1"/>
    <n v="0"/>
    <x v="1"/>
    <x v="1"/>
    <m/>
    <n v="0"/>
    <x v="1"/>
    <n v="1"/>
    <n v="0"/>
    <n v="1"/>
    <n v="0"/>
    <n v="0"/>
    <n v="0"/>
    <x v="4"/>
    <n v="2615.8000000000002"/>
    <n v="2"/>
    <n v="835.8"/>
    <x v="1"/>
    <n v="1780.0000000000002"/>
    <x v="0"/>
    <n v="0"/>
    <m/>
    <m/>
    <n v="0"/>
    <n v="0"/>
    <n v="0"/>
    <n v="0"/>
    <n v="5"/>
    <x v="131"/>
    <n v="3"/>
    <n v="835.8"/>
    <n v="2"/>
    <x v="83"/>
    <m/>
    <x v="3"/>
  </r>
  <r>
    <x v="171"/>
    <x v="171"/>
    <x v="21"/>
    <x v="4"/>
    <x v="1"/>
    <x v="1"/>
    <n v="1"/>
    <x v="67"/>
    <x v="0"/>
    <n v="195.8"/>
    <n v="0"/>
    <x v="1"/>
    <n v="0"/>
    <n v="0"/>
    <m/>
    <m/>
    <n v="0"/>
    <n v="0"/>
    <x v="6"/>
    <n v="6000"/>
    <n v="5"/>
    <n v="6000"/>
    <x v="0"/>
    <n v="0"/>
    <x v="0"/>
    <n v="0"/>
    <m/>
    <m/>
    <n v="0"/>
    <n v="0"/>
    <n v="0"/>
    <n v="0"/>
    <n v="6"/>
    <x v="132"/>
    <n v="6"/>
    <n v="6195.8"/>
    <n v="0"/>
    <x v="1"/>
    <n v="195.8"/>
    <x v="3"/>
  </r>
  <r>
    <x v="172"/>
    <x v="172"/>
    <x v="21"/>
    <x v="4"/>
    <x v="1"/>
    <x v="1"/>
    <n v="1"/>
    <x v="68"/>
    <x v="4"/>
    <n v="1022.968"/>
    <n v="1"/>
    <x v="30"/>
    <n v="0"/>
    <n v="0"/>
    <m/>
    <m/>
    <n v="0"/>
    <n v="0"/>
    <x v="5"/>
    <n v="15000"/>
    <n v="2"/>
    <n v="15000"/>
    <x v="0"/>
    <n v="0"/>
    <x v="0"/>
    <n v="0"/>
    <m/>
    <m/>
    <n v="0"/>
    <n v="0"/>
    <n v="0"/>
    <n v="0"/>
    <n v="3"/>
    <x v="133"/>
    <n v="2"/>
    <n v="16022.968000000001"/>
    <n v="1"/>
    <x v="84"/>
    <n v="12971.8"/>
    <x v="3"/>
  </r>
  <r>
    <x v="173"/>
    <x v="173"/>
    <x v="0"/>
    <x v="0"/>
    <x v="0"/>
    <x v="0"/>
    <n v="1"/>
    <x v="69"/>
    <x v="0"/>
    <n v="386.46300000000002"/>
    <n v="0"/>
    <x v="1"/>
    <n v="0"/>
    <n v="0"/>
    <m/>
    <m/>
    <n v="0"/>
    <n v="0"/>
    <x v="1"/>
    <n v="0"/>
    <m/>
    <m/>
    <x v="0"/>
    <n v="0"/>
    <x v="0"/>
    <n v="0"/>
    <m/>
    <m/>
    <n v="0"/>
    <n v="0"/>
    <n v="0"/>
    <n v="0"/>
    <n v="1"/>
    <x v="134"/>
    <n v="1"/>
    <n v="386.46300000000002"/>
    <n v="0"/>
    <x v="1"/>
    <n v="386.46"/>
    <x v="0"/>
  </r>
  <r>
    <x v="174"/>
    <x v="174"/>
    <x v="1"/>
    <x v="0"/>
    <x v="0"/>
    <x v="0"/>
    <n v="0"/>
    <x v="1"/>
    <x v="1"/>
    <m/>
    <n v="0"/>
    <x v="1"/>
    <n v="0"/>
    <n v="0"/>
    <m/>
    <m/>
    <n v="0"/>
    <n v="0"/>
    <x v="1"/>
    <n v="0"/>
    <m/>
    <m/>
    <x v="0"/>
    <n v="0"/>
    <x v="0"/>
    <n v="0"/>
    <m/>
    <m/>
    <n v="0"/>
    <n v="0"/>
    <n v="0"/>
    <n v="0"/>
    <n v="0"/>
    <x v="1"/>
    <n v="0"/>
    <n v="0"/>
    <n v="0"/>
    <x v="1"/>
    <m/>
    <x v="0"/>
  </r>
  <r>
    <x v="175"/>
    <x v="175"/>
    <x v="4"/>
    <x v="0"/>
    <x v="0"/>
    <x v="0"/>
    <n v="1"/>
    <x v="70"/>
    <x v="0"/>
    <n v="192"/>
    <n v="0"/>
    <x v="1"/>
    <n v="0"/>
    <n v="0"/>
    <m/>
    <m/>
    <n v="0"/>
    <n v="0"/>
    <x v="4"/>
    <n v="650"/>
    <m/>
    <m/>
    <x v="5"/>
    <n v="650"/>
    <x v="0"/>
    <n v="0"/>
    <m/>
    <m/>
    <n v="0"/>
    <n v="0"/>
    <n v="2"/>
    <n v="6500"/>
    <n v="6"/>
    <x v="135"/>
    <n v="1"/>
    <n v="192"/>
    <n v="5"/>
    <x v="85"/>
    <n v="192"/>
    <x v="2"/>
  </r>
  <r>
    <x v="176"/>
    <x v="176"/>
    <x v="0"/>
    <x v="0"/>
    <x v="1"/>
    <x v="1"/>
    <n v="0"/>
    <x v="1"/>
    <x v="1"/>
    <m/>
    <n v="0"/>
    <x v="1"/>
    <n v="0"/>
    <n v="0"/>
    <m/>
    <m/>
    <n v="0"/>
    <n v="0"/>
    <x v="1"/>
    <n v="0"/>
    <m/>
    <m/>
    <x v="0"/>
    <n v="0"/>
    <x v="0"/>
    <n v="0"/>
    <m/>
    <m/>
    <n v="0"/>
    <n v="0"/>
    <n v="0"/>
    <n v="0"/>
    <n v="0"/>
    <x v="1"/>
    <n v="0"/>
    <n v="0"/>
    <n v="0"/>
    <x v="1"/>
    <m/>
    <x v="1"/>
  </r>
  <r>
    <x v="177"/>
    <x v="177"/>
    <x v="0"/>
    <x v="0"/>
    <x v="1"/>
    <x v="1"/>
    <n v="0"/>
    <x v="1"/>
    <x v="1"/>
    <m/>
    <n v="0"/>
    <x v="1"/>
    <n v="0"/>
    <n v="0"/>
    <m/>
    <m/>
    <n v="0"/>
    <n v="0"/>
    <x v="1"/>
    <n v="0"/>
    <m/>
    <m/>
    <x v="0"/>
    <n v="0"/>
    <x v="0"/>
    <n v="0"/>
    <m/>
    <m/>
    <n v="0"/>
    <n v="0"/>
    <n v="0"/>
    <n v="0"/>
    <n v="0"/>
    <x v="1"/>
    <n v="0"/>
    <n v="0"/>
    <n v="0"/>
    <x v="1"/>
    <m/>
    <x v="1"/>
  </r>
  <r>
    <x v="178"/>
    <x v="178"/>
    <x v="0"/>
    <x v="0"/>
    <x v="0"/>
    <x v="0"/>
    <n v="1"/>
    <x v="71"/>
    <x v="0"/>
    <n v="322.39999999999998"/>
    <n v="0"/>
    <x v="1"/>
    <n v="1"/>
    <n v="1960"/>
    <m/>
    <m/>
    <n v="1"/>
    <n v="1960"/>
    <x v="0"/>
    <n v="9299.4"/>
    <n v="1"/>
    <n v="9299.4"/>
    <x v="0"/>
    <n v="0"/>
    <x v="1"/>
    <n v="0"/>
    <n v="1"/>
    <n v="0"/>
    <n v="0"/>
    <n v="0"/>
    <n v="1"/>
    <n v="300"/>
    <n v="5"/>
    <x v="136"/>
    <n v="3"/>
    <n v="9621.7999999999993"/>
    <n v="2"/>
    <x v="86"/>
    <n v="322.39999999999998"/>
    <x v="1"/>
  </r>
  <r>
    <x v="179"/>
    <x v="179"/>
    <x v="16"/>
    <x v="3"/>
    <x v="0"/>
    <x v="0"/>
    <n v="0"/>
    <x v="1"/>
    <x v="1"/>
    <m/>
    <n v="0"/>
    <x v="1"/>
    <n v="3"/>
    <n v="27453.4"/>
    <n v="1"/>
    <n v="20419"/>
    <n v="2"/>
    <n v="7034.4000000000015"/>
    <x v="1"/>
    <n v="0"/>
    <m/>
    <m/>
    <x v="0"/>
    <n v="0"/>
    <x v="0"/>
    <n v="0"/>
    <m/>
    <m/>
    <n v="0"/>
    <n v="0"/>
    <n v="0"/>
    <n v="0"/>
    <n v="3"/>
    <x v="137"/>
    <n v="1"/>
    <n v="20419"/>
    <n v="2"/>
    <x v="87"/>
    <n v="27453.4"/>
    <x v="1"/>
  </r>
  <r>
    <x v="180"/>
    <x v="180"/>
    <x v="16"/>
    <x v="0"/>
    <x v="1"/>
    <x v="1"/>
    <n v="0"/>
    <x v="1"/>
    <x v="1"/>
    <m/>
    <n v="0"/>
    <x v="1"/>
    <n v="0"/>
    <n v="0"/>
    <m/>
    <m/>
    <n v="0"/>
    <n v="0"/>
    <x v="1"/>
    <n v="0"/>
    <m/>
    <m/>
    <x v="0"/>
    <n v="0"/>
    <x v="0"/>
    <n v="0"/>
    <m/>
    <m/>
    <n v="0"/>
    <n v="0"/>
    <n v="0"/>
    <n v="0"/>
    <n v="0"/>
    <x v="1"/>
    <n v="0"/>
    <n v="0"/>
    <n v="0"/>
    <x v="1"/>
    <m/>
    <x v="1"/>
  </r>
  <r>
    <x v="181"/>
    <x v="181"/>
    <x v="16"/>
    <x v="4"/>
    <x v="1"/>
    <x v="1"/>
    <n v="0"/>
    <x v="1"/>
    <x v="1"/>
    <m/>
    <n v="0"/>
    <x v="1"/>
    <n v="0"/>
    <n v="0"/>
    <m/>
    <m/>
    <n v="0"/>
    <n v="0"/>
    <x v="1"/>
    <n v="0"/>
    <m/>
    <m/>
    <x v="0"/>
    <n v="0"/>
    <x v="0"/>
    <n v="0"/>
    <m/>
    <m/>
    <n v="0"/>
    <n v="0"/>
    <n v="0"/>
    <n v="0"/>
    <n v="0"/>
    <x v="1"/>
    <n v="0"/>
    <n v="0"/>
    <n v="0"/>
    <x v="1"/>
    <m/>
    <x v="1"/>
  </r>
  <r>
    <x v="182"/>
    <x v="182"/>
    <x v="7"/>
    <x v="0"/>
    <x v="1"/>
    <x v="1"/>
    <n v="0"/>
    <x v="1"/>
    <x v="1"/>
    <m/>
    <n v="0"/>
    <x v="1"/>
    <n v="0"/>
    <n v="0"/>
    <m/>
    <m/>
    <n v="0"/>
    <n v="0"/>
    <x v="1"/>
    <n v="0"/>
    <m/>
    <m/>
    <x v="0"/>
    <n v="0"/>
    <x v="0"/>
    <n v="0"/>
    <m/>
    <m/>
    <n v="0"/>
    <n v="0"/>
    <n v="0"/>
    <n v="0"/>
    <n v="0"/>
    <x v="1"/>
    <n v="0"/>
    <n v="0"/>
    <n v="0"/>
    <x v="1"/>
    <m/>
    <x v="1"/>
  </r>
  <r>
    <x v="183"/>
    <x v="183"/>
    <x v="16"/>
    <x v="4"/>
    <x v="1"/>
    <x v="1"/>
    <n v="0"/>
    <x v="1"/>
    <x v="1"/>
    <m/>
    <n v="0"/>
    <x v="1"/>
    <n v="0"/>
    <n v="0"/>
    <m/>
    <m/>
    <n v="0"/>
    <n v="0"/>
    <x v="1"/>
    <n v="0"/>
    <m/>
    <m/>
    <x v="0"/>
    <n v="0"/>
    <x v="0"/>
    <n v="0"/>
    <m/>
    <m/>
    <n v="0"/>
    <n v="0"/>
    <n v="0"/>
    <n v="0"/>
    <n v="0"/>
    <x v="1"/>
    <n v="0"/>
    <n v="0"/>
    <n v="0"/>
    <x v="1"/>
    <m/>
    <x v="1"/>
  </r>
  <r>
    <x v="184"/>
    <x v="184"/>
    <x v="1"/>
    <x v="0"/>
    <x v="0"/>
    <x v="0"/>
    <n v="0"/>
    <x v="1"/>
    <x v="1"/>
    <m/>
    <n v="0"/>
    <x v="1"/>
    <n v="0"/>
    <n v="0"/>
    <m/>
    <m/>
    <n v="0"/>
    <n v="0"/>
    <x v="1"/>
    <n v="0"/>
    <m/>
    <m/>
    <x v="0"/>
    <n v="0"/>
    <x v="0"/>
    <n v="0"/>
    <m/>
    <m/>
    <n v="0"/>
    <n v="0"/>
    <n v="0"/>
    <n v="0"/>
    <n v="0"/>
    <x v="1"/>
    <n v="0"/>
    <n v="0"/>
    <n v="0"/>
    <x v="1"/>
    <m/>
    <x v="0"/>
  </r>
  <r>
    <x v="185"/>
    <x v="185"/>
    <x v="4"/>
    <x v="0"/>
    <x v="0"/>
    <x v="0"/>
    <n v="0"/>
    <x v="1"/>
    <x v="1"/>
    <m/>
    <n v="0"/>
    <x v="1"/>
    <n v="2"/>
    <n v="4440"/>
    <n v="2"/>
    <n v="4440"/>
    <n v="0"/>
    <n v="0"/>
    <x v="0"/>
    <n v="1500"/>
    <n v="1"/>
    <n v="1500"/>
    <x v="0"/>
    <n v="0"/>
    <x v="0"/>
    <n v="0"/>
    <m/>
    <m/>
    <n v="0"/>
    <n v="0"/>
    <n v="0"/>
    <n v="0"/>
    <n v="3"/>
    <x v="138"/>
    <n v="3"/>
    <n v="5940"/>
    <n v="0"/>
    <x v="1"/>
    <n v="4440"/>
    <x v="1"/>
  </r>
  <r>
    <x v="186"/>
    <x v="186"/>
    <x v="0"/>
    <x v="0"/>
    <x v="0"/>
    <x v="0"/>
    <n v="0"/>
    <x v="1"/>
    <x v="1"/>
    <m/>
    <n v="0"/>
    <x v="1"/>
    <n v="0"/>
    <n v="0"/>
    <m/>
    <m/>
    <n v="0"/>
    <n v="0"/>
    <x v="4"/>
    <n v="3651.9"/>
    <n v="3"/>
    <n v="3651.9"/>
    <x v="0"/>
    <n v="0"/>
    <x v="0"/>
    <n v="0"/>
    <m/>
    <m/>
    <n v="0"/>
    <n v="0"/>
    <n v="0"/>
    <n v="0"/>
    <n v="3"/>
    <x v="139"/>
    <n v="3"/>
    <n v="3651.9"/>
    <n v="0"/>
    <x v="1"/>
    <m/>
    <x v="8"/>
  </r>
  <r>
    <x v="187"/>
    <x v="187"/>
    <x v="17"/>
    <x v="3"/>
    <x v="0"/>
    <x v="0"/>
    <n v="0"/>
    <x v="1"/>
    <x v="1"/>
    <m/>
    <n v="0"/>
    <x v="1"/>
    <n v="1"/>
    <n v="33345"/>
    <m/>
    <m/>
    <n v="1"/>
    <n v="33345"/>
    <x v="5"/>
    <n v="0"/>
    <m/>
    <m/>
    <x v="4"/>
    <n v="0"/>
    <x v="0"/>
    <n v="0"/>
    <m/>
    <m/>
    <n v="0"/>
    <n v="0"/>
    <n v="0"/>
    <n v="0"/>
    <n v="3"/>
    <x v="140"/>
    <n v="0"/>
    <n v="0"/>
    <n v="3"/>
    <x v="88"/>
    <n v="33345"/>
    <x v="8"/>
  </r>
  <r>
    <x v="188"/>
    <x v="188"/>
    <x v="17"/>
    <x v="0"/>
    <x v="1"/>
    <x v="1"/>
    <n v="0"/>
    <x v="1"/>
    <x v="1"/>
    <m/>
    <n v="0"/>
    <x v="1"/>
    <n v="0"/>
    <n v="0"/>
    <m/>
    <m/>
    <n v="0"/>
    <n v="0"/>
    <x v="1"/>
    <n v="0"/>
    <m/>
    <m/>
    <x v="0"/>
    <n v="0"/>
    <x v="0"/>
    <n v="0"/>
    <m/>
    <m/>
    <n v="0"/>
    <n v="0"/>
    <n v="0"/>
    <n v="0"/>
    <n v="0"/>
    <x v="1"/>
    <n v="0"/>
    <n v="0"/>
    <n v="0"/>
    <x v="1"/>
    <m/>
    <x v="8"/>
  </r>
  <r>
    <x v="189"/>
    <x v="189"/>
    <x v="7"/>
    <x v="0"/>
    <x v="1"/>
    <x v="1"/>
    <n v="0"/>
    <x v="1"/>
    <x v="1"/>
    <m/>
    <n v="0"/>
    <x v="1"/>
    <n v="0"/>
    <n v="0"/>
    <m/>
    <m/>
    <n v="0"/>
    <n v="0"/>
    <x v="1"/>
    <n v="0"/>
    <m/>
    <m/>
    <x v="0"/>
    <n v="0"/>
    <x v="0"/>
    <n v="0"/>
    <m/>
    <m/>
    <n v="0"/>
    <n v="0"/>
    <n v="0"/>
    <n v="0"/>
    <n v="0"/>
    <x v="1"/>
    <n v="0"/>
    <n v="0"/>
    <n v="0"/>
    <x v="1"/>
    <m/>
    <x v="8"/>
  </r>
  <r>
    <x v="190"/>
    <x v="190"/>
    <x v="17"/>
    <x v="4"/>
    <x v="1"/>
    <x v="1"/>
    <n v="0"/>
    <x v="1"/>
    <x v="1"/>
    <m/>
    <n v="0"/>
    <x v="1"/>
    <n v="0"/>
    <n v="0"/>
    <m/>
    <m/>
    <n v="0"/>
    <n v="0"/>
    <x v="1"/>
    <n v="0"/>
    <m/>
    <m/>
    <x v="0"/>
    <n v="0"/>
    <x v="0"/>
    <n v="0"/>
    <m/>
    <m/>
    <n v="0"/>
    <n v="0"/>
    <n v="1"/>
    <n v="17265.900000000001"/>
    <n v="1"/>
    <x v="141"/>
    <n v="0"/>
    <n v="0"/>
    <n v="1"/>
    <x v="89"/>
    <m/>
    <x v="8"/>
  </r>
  <r>
    <x v="191"/>
    <x v="191"/>
    <x v="0"/>
    <x v="0"/>
    <x v="0"/>
    <x v="0"/>
    <n v="0"/>
    <x v="1"/>
    <x v="1"/>
    <m/>
    <n v="0"/>
    <x v="1"/>
    <n v="0"/>
    <n v="0"/>
    <m/>
    <m/>
    <n v="0"/>
    <n v="0"/>
    <x v="1"/>
    <n v="0"/>
    <m/>
    <m/>
    <x v="0"/>
    <n v="0"/>
    <x v="0"/>
    <n v="0"/>
    <m/>
    <m/>
    <n v="0"/>
    <n v="0"/>
    <n v="0"/>
    <n v="0"/>
    <n v="0"/>
    <x v="1"/>
    <n v="0"/>
    <n v="0"/>
    <n v="0"/>
    <x v="1"/>
    <m/>
    <x v="0"/>
  </r>
  <r>
    <x v="192"/>
    <x v="192"/>
    <x v="1"/>
    <x v="0"/>
    <x v="0"/>
    <x v="2"/>
    <n v="3"/>
    <x v="72"/>
    <x v="3"/>
    <n v="1319.922"/>
    <n v="1"/>
    <x v="31"/>
    <n v="0"/>
    <n v="0"/>
    <m/>
    <m/>
    <n v="0"/>
    <n v="0"/>
    <x v="4"/>
    <n v="10000"/>
    <n v="3"/>
    <n v="10000"/>
    <x v="0"/>
    <n v="0"/>
    <x v="0"/>
    <n v="0"/>
    <m/>
    <m/>
    <n v="0"/>
    <n v="0"/>
    <n v="4"/>
    <n v="13596.4"/>
    <n v="10"/>
    <x v="142"/>
    <n v="5"/>
    <n v="11319.922"/>
    <n v="5"/>
    <x v="90"/>
    <n v="11931.65"/>
    <x v="0"/>
  </r>
  <r>
    <x v="193"/>
    <x v="193"/>
    <x v="0"/>
    <x v="0"/>
    <x v="0"/>
    <x v="0"/>
    <n v="1"/>
    <x v="73"/>
    <x v="1"/>
    <m/>
    <n v="1"/>
    <x v="32"/>
    <n v="1"/>
    <n v="2559.6579999999999"/>
    <n v="1"/>
    <n v="2559.6579999999999"/>
    <n v="0"/>
    <n v="0"/>
    <x v="4"/>
    <n v="1354.2"/>
    <n v="3"/>
    <n v="1354.2"/>
    <x v="0"/>
    <n v="0"/>
    <x v="0"/>
    <n v="0"/>
    <m/>
    <m/>
    <n v="0"/>
    <n v="0"/>
    <n v="1"/>
    <n v="572.6"/>
    <n v="6"/>
    <x v="143"/>
    <n v="4"/>
    <n v="3913.8580000000002"/>
    <n v="2"/>
    <x v="91"/>
    <n v="284"/>
    <x v="7"/>
  </r>
  <r>
    <x v="194"/>
    <x v="194"/>
    <x v="12"/>
    <x v="3"/>
    <x v="0"/>
    <x v="0"/>
    <n v="0"/>
    <x v="1"/>
    <x v="1"/>
    <m/>
    <n v="0"/>
    <x v="1"/>
    <n v="1"/>
    <n v="22579.200000000001"/>
    <n v="0"/>
    <n v="2942.6"/>
    <n v="1"/>
    <n v="19636.600000000002"/>
    <x v="4"/>
    <n v="16844.7"/>
    <n v="3"/>
    <n v="16844.7"/>
    <x v="0"/>
    <n v="0"/>
    <x v="0"/>
    <n v="0"/>
    <m/>
    <m/>
    <n v="0"/>
    <n v="0"/>
    <n v="0"/>
    <n v="0"/>
    <n v="4"/>
    <x v="144"/>
    <n v="3"/>
    <n v="19787.3"/>
    <n v="1"/>
    <x v="92"/>
    <n v="22579.200000000001"/>
    <x v="7"/>
  </r>
  <r>
    <x v="195"/>
    <x v="195"/>
    <x v="12"/>
    <x v="0"/>
    <x v="1"/>
    <x v="1"/>
    <n v="1"/>
    <x v="74"/>
    <x v="1"/>
    <m/>
    <n v="1"/>
    <x v="33"/>
    <n v="2"/>
    <n v="3728.7"/>
    <m/>
    <m/>
    <n v="2"/>
    <n v="3728.7"/>
    <x v="0"/>
    <n v="45"/>
    <m/>
    <m/>
    <x v="1"/>
    <n v="45"/>
    <x v="0"/>
    <n v="0"/>
    <m/>
    <m/>
    <n v="0"/>
    <n v="0"/>
    <n v="0"/>
    <n v="0"/>
    <n v="4"/>
    <x v="145"/>
    <n v="0"/>
    <n v="0"/>
    <n v="4"/>
    <x v="93"/>
    <n v="762.9"/>
    <x v="2"/>
  </r>
  <r>
    <x v="196"/>
    <x v="196"/>
    <x v="7"/>
    <x v="0"/>
    <x v="1"/>
    <x v="1"/>
    <n v="0"/>
    <x v="1"/>
    <x v="1"/>
    <m/>
    <n v="0"/>
    <x v="1"/>
    <n v="0"/>
    <n v="0"/>
    <m/>
    <m/>
    <n v="0"/>
    <n v="0"/>
    <x v="2"/>
    <n v="57015.684000000001"/>
    <n v="4"/>
    <n v="57015.684000000001"/>
    <x v="0"/>
    <n v="0"/>
    <x v="0"/>
    <n v="0"/>
    <m/>
    <m/>
    <n v="0"/>
    <n v="0"/>
    <n v="1"/>
    <n v="500"/>
    <n v="5"/>
    <x v="146"/>
    <n v="4"/>
    <n v="57015.684000000001"/>
    <n v="1"/>
    <x v="94"/>
    <n v="844.5"/>
    <x v="9"/>
  </r>
  <r>
    <x v="197"/>
    <x v="197"/>
    <x v="12"/>
    <x v="4"/>
    <x v="1"/>
    <x v="1"/>
    <n v="0"/>
    <x v="1"/>
    <x v="1"/>
    <m/>
    <n v="0"/>
    <x v="1"/>
    <n v="0"/>
    <n v="0"/>
    <m/>
    <m/>
    <n v="0"/>
    <n v="0"/>
    <x v="1"/>
    <n v="0"/>
    <m/>
    <m/>
    <x v="0"/>
    <n v="0"/>
    <x v="0"/>
    <n v="0"/>
    <m/>
    <m/>
    <n v="0"/>
    <n v="0"/>
    <n v="0"/>
    <n v="0"/>
    <n v="0"/>
    <x v="1"/>
    <n v="0"/>
    <n v="0"/>
    <n v="0"/>
    <x v="1"/>
    <m/>
    <x v="7"/>
  </r>
  <r>
    <x v="198"/>
    <x v="198"/>
    <x v="0"/>
    <x v="0"/>
    <x v="0"/>
    <x v="0"/>
    <n v="1"/>
    <x v="75"/>
    <x v="0"/>
    <n v="75.790000000000006"/>
    <n v="0"/>
    <x v="1"/>
    <n v="0"/>
    <n v="0"/>
    <m/>
    <m/>
    <n v="0"/>
    <n v="0"/>
    <x v="1"/>
    <n v="0"/>
    <m/>
    <m/>
    <x v="0"/>
    <n v="0"/>
    <x v="0"/>
    <n v="0"/>
    <m/>
    <m/>
    <n v="0"/>
    <n v="0"/>
    <n v="4"/>
    <n v="11769.594999999999"/>
    <n v="5"/>
    <x v="147"/>
    <n v="1"/>
    <n v="75.790000000000006"/>
    <n v="4"/>
    <x v="95"/>
    <n v="75.790000000000006"/>
    <x v="0"/>
  </r>
  <r>
    <x v="199"/>
    <x v="199"/>
    <x v="12"/>
    <x v="0"/>
    <x v="0"/>
    <x v="2"/>
    <n v="2"/>
    <x v="76"/>
    <x v="3"/>
    <n v="425.04"/>
    <n v="0"/>
    <x v="1"/>
    <n v="1"/>
    <n v="36533.4"/>
    <n v="1"/>
    <n v="36533.4"/>
    <n v="0"/>
    <n v="0"/>
    <x v="1"/>
    <n v="0"/>
    <m/>
    <m/>
    <x v="0"/>
    <n v="0"/>
    <x v="0"/>
    <n v="0"/>
    <m/>
    <m/>
    <n v="0"/>
    <n v="0"/>
    <n v="0"/>
    <n v="0"/>
    <n v="3"/>
    <x v="148"/>
    <n v="3"/>
    <n v="36958.44"/>
    <n v="0"/>
    <x v="1"/>
    <n v="425.04"/>
    <x v="0"/>
  </r>
  <r>
    <x v="200"/>
    <x v="200"/>
    <x v="0"/>
    <x v="0"/>
    <x v="0"/>
    <x v="0"/>
    <n v="1"/>
    <x v="77"/>
    <x v="0"/>
    <n v="140.08699999999999"/>
    <n v="0"/>
    <x v="1"/>
    <n v="1"/>
    <n v="30000"/>
    <m/>
    <m/>
    <n v="1"/>
    <n v="30000"/>
    <x v="5"/>
    <n v="2156.5"/>
    <n v="2"/>
    <n v="2156.5"/>
    <x v="0"/>
    <n v="0"/>
    <x v="0"/>
    <n v="0"/>
    <m/>
    <m/>
    <n v="0"/>
    <n v="0"/>
    <n v="0"/>
    <n v="0"/>
    <n v="4"/>
    <x v="149"/>
    <n v="3"/>
    <n v="2296.587"/>
    <n v="1"/>
    <x v="96"/>
    <n v="140.08000000000001"/>
    <x v="9"/>
  </r>
  <r>
    <x v="201"/>
    <x v="201"/>
    <x v="22"/>
    <x v="3"/>
    <x v="0"/>
    <x v="2"/>
    <n v="0"/>
    <x v="1"/>
    <x v="1"/>
    <m/>
    <n v="0"/>
    <x v="1"/>
    <n v="0"/>
    <n v="0"/>
    <m/>
    <m/>
    <n v="0"/>
    <n v="0"/>
    <x v="2"/>
    <n v="4273.6000000000004"/>
    <n v="4"/>
    <n v="4273.6000000000004"/>
    <x v="0"/>
    <n v="0"/>
    <x v="0"/>
    <n v="0"/>
    <m/>
    <m/>
    <n v="0"/>
    <n v="0"/>
    <n v="0"/>
    <n v="0"/>
    <n v="4"/>
    <x v="150"/>
    <n v="4"/>
    <n v="4273.6000000000004"/>
    <n v="0"/>
    <x v="1"/>
    <m/>
    <x v="3"/>
  </r>
  <r>
    <x v="202"/>
    <x v="202"/>
    <x v="22"/>
    <x v="0"/>
    <x v="1"/>
    <x v="1"/>
    <n v="1"/>
    <x v="78"/>
    <x v="0"/>
    <n v="110"/>
    <n v="0"/>
    <x v="1"/>
    <n v="0"/>
    <n v="0"/>
    <m/>
    <m/>
    <n v="0"/>
    <n v="0"/>
    <x v="2"/>
    <n v="61694.2"/>
    <n v="3"/>
    <n v="40587"/>
    <x v="1"/>
    <n v="21107.199999999997"/>
    <x v="0"/>
    <n v="0"/>
    <m/>
    <m/>
    <n v="0"/>
    <n v="0"/>
    <n v="1"/>
    <n v="15000"/>
    <n v="6"/>
    <x v="151"/>
    <n v="4"/>
    <n v="40697"/>
    <n v="2"/>
    <x v="97"/>
    <n v="55948.1"/>
    <x v="3"/>
  </r>
  <r>
    <x v="203"/>
    <x v="203"/>
    <x v="22"/>
    <x v="0"/>
    <x v="1"/>
    <x v="1"/>
    <n v="2"/>
    <x v="79"/>
    <x v="3"/>
    <n v="210"/>
    <n v="0"/>
    <x v="1"/>
    <n v="0"/>
    <n v="0"/>
    <m/>
    <m/>
    <n v="0"/>
    <n v="0"/>
    <x v="5"/>
    <n v="6505"/>
    <n v="2"/>
    <n v="6505"/>
    <x v="0"/>
    <n v="0"/>
    <x v="0"/>
    <n v="0"/>
    <m/>
    <m/>
    <n v="0"/>
    <n v="0"/>
    <n v="0"/>
    <n v="0"/>
    <n v="4"/>
    <x v="152"/>
    <n v="4"/>
    <n v="6715"/>
    <n v="0"/>
    <x v="1"/>
    <n v="210"/>
    <x v="3"/>
  </r>
  <r>
    <x v="204"/>
    <x v="204"/>
    <x v="22"/>
    <x v="4"/>
    <x v="1"/>
    <x v="1"/>
    <n v="1"/>
    <x v="80"/>
    <x v="4"/>
    <n v="14779"/>
    <n v="1"/>
    <x v="34"/>
    <n v="1"/>
    <n v="0"/>
    <n v="1"/>
    <n v="0"/>
    <n v="0"/>
    <n v="0"/>
    <x v="5"/>
    <n v="191860"/>
    <n v="2"/>
    <n v="191860"/>
    <x v="0"/>
    <n v="0"/>
    <x v="0"/>
    <n v="0"/>
    <m/>
    <m/>
    <n v="0"/>
    <n v="0"/>
    <n v="1"/>
    <n v="837"/>
    <n v="5"/>
    <x v="153"/>
    <n v="3"/>
    <n v="206639"/>
    <n v="2"/>
    <x v="98"/>
    <n v="15461"/>
    <x v="3"/>
  </r>
  <r>
    <x v="205"/>
    <x v="205"/>
    <x v="7"/>
    <x v="0"/>
    <x v="1"/>
    <x v="1"/>
    <n v="0"/>
    <x v="1"/>
    <x v="1"/>
    <m/>
    <n v="0"/>
    <x v="1"/>
    <n v="1"/>
    <n v="0"/>
    <n v="1"/>
    <n v="0"/>
    <n v="0"/>
    <n v="0"/>
    <x v="1"/>
    <n v="0"/>
    <m/>
    <m/>
    <x v="0"/>
    <n v="0"/>
    <x v="0"/>
    <n v="0"/>
    <m/>
    <m/>
    <n v="0"/>
    <n v="0"/>
    <n v="0"/>
    <n v="0"/>
    <n v="1"/>
    <x v="1"/>
    <n v="1"/>
    <n v="0"/>
    <n v="0"/>
    <x v="1"/>
    <m/>
    <x v="6"/>
  </r>
  <r>
    <x v="206"/>
    <x v="206"/>
    <x v="22"/>
    <x v="4"/>
    <x v="1"/>
    <x v="1"/>
    <n v="2"/>
    <x v="81"/>
    <x v="3"/>
    <n v="7058.02"/>
    <n v="0"/>
    <x v="1"/>
    <n v="0"/>
    <n v="0"/>
    <m/>
    <m/>
    <n v="0"/>
    <n v="0"/>
    <x v="5"/>
    <n v="14443.5"/>
    <n v="2"/>
    <n v="14443.5"/>
    <x v="0"/>
    <n v="0"/>
    <x v="1"/>
    <n v="0"/>
    <n v="1"/>
    <n v="0"/>
    <n v="0"/>
    <n v="0"/>
    <n v="2"/>
    <n v="3371.26"/>
    <n v="7"/>
    <x v="154"/>
    <n v="5"/>
    <n v="21501.52"/>
    <n v="2"/>
    <x v="99"/>
    <n v="7058"/>
    <x v="3"/>
  </r>
  <r>
    <x v="207"/>
    <x v="207"/>
    <x v="0"/>
    <x v="0"/>
    <x v="0"/>
    <x v="0"/>
    <n v="0"/>
    <x v="1"/>
    <x v="1"/>
    <m/>
    <n v="0"/>
    <x v="1"/>
    <n v="0"/>
    <n v="0"/>
    <m/>
    <m/>
    <n v="0"/>
    <n v="0"/>
    <x v="0"/>
    <n v="52384.9"/>
    <n v="1"/>
    <n v="52384.9"/>
    <x v="0"/>
    <n v="0"/>
    <x v="0"/>
    <n v="0"/>
    <m/>
    <m/>
    <n v="0"/>
    <n v="0"/>
    <n v="0"/>
    <n v="0"/>
    <n v="1"/>
    <x v="155"/>
    <n v="1"/>
    <n v="52384.9"/>
    <n v="0"/>
    <x v="1"/>
    <m/>
    <x v="0"/>
  </r>
  <r>
    <x v="208"/>
    <x v="208"/>
    <x v="1"/>
    <x v="0"/>
    <x v="0"/>
    <x v="0"/>
    <n v="0"/>
    <x v="1"/>
    <x v="1"/>
    <m/>
    <n v="0"/>
    <x v="1"/>
    <n v="0"/>
    <n v="0"/>
    <m/>
    <m/>
    <n v="0"/>
    <n v="0"/>
    <x v="1"/>
    <n v="0"/>
    <m/>
    <m/>
    <x v="0"/>
    <n v="0"/>
    <x v="0"/>
    <n v="0"/>
    <m/>
    <m/>
    <n v="0"/>
    <n v="0"/>
    <n v="0"/>
    <n v="0"/>
    <n v="0"/>
    <x v="1"/>
    <n v="0"/>
    <n v="0"/>
    <n v="0"/>
    <x v="1"/>
    <m/>
    <x v="0"/>
  </r>
  <r>
    <x v="209"/>
    <x v="209"/>
    <x v="3"/>
    <x v="1"/>
    <x v="0"/>
    <x v="0"/>
    <n v="0"/>
    <x v="1"/>
    <x v="1"/>
    <m/>
    <n v="0"/>
    <x v="1"/>
    <n v="0"/>
    <n v="0"/>
    <m/>
    <m/>
    <n v="0"/>
    <n v="0"/>
    <x v="1"/>
    <n v="0"/>
    <m/>
    <m/>
    <x v="0"/>
    <n v="0"/>
    <x v="0"/>
    <n v="0"/>
    <m/>
    <m/>
    <n v="0"/>
    <n v="0"/>
    <n v="0"/>
    <n v="0"/>
    <n v="0"/>
    <x v="1"/>
    <n v="0"/>
    <n v="0"/>
    <n v="0"/>
    <x v="1"/>
    <m/>
    <x v="9"/>
  </r>
  <r>
    <x v="210"/>
    <x v="210"/>
    <x v="0"/>
    <x v="0"/>
    <x v="0"/>
    <x v="2"/>
    <n v="1"/>
    <x v="82"/>
    <x v="0"/>
    <n v="2018.28"/>
    <n v="0"/>
    <x v="1"/>
    <n v="1"/>
    <n v="0"/>
    <n v="1"/>
    <n v="0"/>
    <n v="0"/>
    <n v="0"/>
    <x v="1"/>
    <n v="0"/>
    <m/>
    <m/>
    <x v="0"/>
    <n v="0"/>
    <x v="1"/>
    <n v="30500"/>
    <n v="1"/>
    <n v="30500"/>
    <n v="0"/>
    <n v="0"/>
    <n v="0"/>
    <n v="0"/>
    <n v="3"/>
    <x v="156"/>
    <n v="3"/>
    <n v="32518.28"/>
    <n v="0"/>
    <x v="1"/>
    <n v="2018.28"/>
    <x v="5"/>
  </r>
  <r>
    <x v="211"/>
    <x v="211"/>
    <x v="1"/>
    <x v="0"/>
    <x v="0"/>
    <x v="0"/>
    <n v="0"/>
    <x v="1"/>
    <x v="1"/>
    <m/>
    <n v="0"/>
    <x v="1"/>
    <n v="0"/>
    <n v="0"/>
    <m/>
    <m/>
    <n v="0"/>
    <n v="0"/>
    <x v="0"/>
    <n v="0"/>
    <n v="1"/>
    <n v="0"/>
    <x v="0"/>
    <n v="0"/>
    <x v="0"/>
    <n v="0"/>
    <m/>
    <m/>
    <n v="0"/>
    <n v="0"/>
    <n v="0"/>
    <n v="0"/>
    <n v="1"/>
    <x v="1"/>
    <n v="1"/>
    <n v="0"/>
    <n v="0"/>
    <x v="1"/>
    <m/>
    <x v="5"/>
  </r>
  <r>
    <x v="212"/>
    <x v="212"/>
    <x v="0"/>
    <x v="0"/>
    <x v="0"/>
    <x v="2"/>
    <n v="5"/>
    <x v="83"/>
    <x v="0"/>
    <n v="157.30000000000001"/>
    <n v="4"/>
    <x v="35"/>
    <n v="2"/>
    <n v="14171.4"/>
    <n v="2"/>
    <n v="14171.4"/>
    <n v="0"/>
    <n v="0"/>
    <x v="5"/>
    <n v="8035"/>
    <n v="1"/>
    <n v="7880"/>
    <x v="1"/>
    <n v="155"/>
    <x v="0"/>
    <n v="0"/>
    <m/>
    <m/>
    <n v="0"/>
    <n v="0"/>
    <n v="0"/>
    <n v="0"/>
    <n v="9"/>
    <x v="157"/>
    <n v="4"/>
    <n v="22208.699999999997"/>
    <n v="5"/>
    <x v="100"/>
    <n v="5660.8"/>
    <x v="1"/>
  </r>
  <r>
    <x v="213"/>
    <x v="213"/>
    <x v="23"/>
    <x v="3"/>
    <x v="0"/>
    <x v="0"/>
    <n v="1"/>
    <x v="84"/>
    <x v="4"/>
    <n v="2695.38"/>
    <n v="1"/>
    <x v="36"/>
    <n v="3"/>
    <n v="25251.5"/>
    <n v="2"/>
    <n v="6474.7"/>
    <n v="1"/>
    <n v="18776.8"/>
    <x v="1"/>
    <n v="0"/>
    <m/>
    <m/>
    <x v="0"/>
    <n v="0"/>
    <x v="0"/>
    <n v="0"/>
    <m/>
    <m/>
    <n v="0"/>
    <n v="0"/>
    <n v="0"/>
    <n v="0"/>
    <n v="4"/>
    <x v="158"/>
    <n v="2"/>
    <n v="9170.08"/>
    <n v="2"/>
    <x v="101"/>
    <n v="44406.2"/>
    <x v="1"/>
  </r>
  <r>
    <x v="214"/>
    <x v="214"/>
    <x v="23"/>
    <x v="0"/>
    <x v="1"/>
    <x v="1"/>
    <n v="0"/>
    <x v="1"/>
    <x v="1"/>
    <m/>
    <n v="0"/>
    <x v="1"/>
    <n v="0"/>
    <n v="0"/>
    <m/>
    <m/>
    <n v="0"/>
    <n v="0"/>
    <x v="1"/>
    <n v="0"/>
    <m/>
    <m/>
    <x v="0"/>
    <n v="0"/>
    <x v="0"/>
    <n v="0"/>
    <m/>
    <m/>
    <n v="0"/>
    <n v="0"/>
    <n v="0"/>
    <n v="0"/>
    <n v="0"/>
    <x v="1"/>
    <n v="0"/>
    <n v="0"/>
    <n v="0"/>
    <x v="1"/>
    <m/>
    <x v="1"/>
  </r>
  <r>
    <x v="215"/>
    <x v="215"/>
    <x v="23"/>
    <x v="0"/>
    <x v="1"/>
    <x v="1"/>
    <n v="0"/>
    <x v="1"/>
    <x v="1"/>
    <m/>
    <n v="0"/>
    <x v="1"/>
    <n v="0"/>
    <n v="0"/>
    <m/>
    <m/>
    <n v="0"/>
    <n v="0"/>
    <x v="1"/>
    <n v="0"/>
    <m/>
    <m/>
    <x v="0"/>
    <n v="0"/>
    <x v="0"/>
    <n v="0"/>
    <m/>
    <m/>
    <n v="0"/>
    <n v="0"/>
    <n v="0"/>
    <n v="0"/>
    <n v="0"/>
    <x v="1"/>
    <n v="0"/>
    <n v="0"/>
    <n v="0"/>
    <x v="1"/>
    <m/>
    <x v="1"/>
  </r>
  <r>
    <x v="216"/>
    <x v="216"/>
    <x v="23"/>
    <x v="4"/>
    <x v="1"/>
    <x v="1"/>
    <n v="0"/>
    <x v="1"/>
    <x v="1"/>
    <m/>
    <n v="0"/>
    <x v="1"/>
    <n v="0"/>
    <n v="0"/>
    <m/>
    <m/>
    <n v="0"/>
    <n v="0"/>
    <x v="1"/>
    <n v="0"/>
    <m/>
    <m/>
    <x v="0"/>
    <n v="0"/>
    <x v="0"/>
    <n v="0"/>
    <m/>
    <m/>
    <n v="0"/>
    <n v="0"/>
    <n v="0"/>
    <n v="0"/>
    <n v="0"/>
    <x v="1"/>
    <n v="0"/>
    <n v="0"/>
    <n v="0"/>
    <x v="1"/>
    <m/>
    <x v="1"/>
  </r>
  <r>
    <x v="217"/>
    <x v="217"/>
    <x v="7"/>
    <x v="0"/>
    <x v="1"/>
    <x v="1"/>
    <n v="0"/>
    <x v="1"/>
    <x v="1"/>
    <m/>
    <n v="0"/>
    <x v="1"/>
    <n v="0"/>
    <n v="0"/>
    <m/>
    <m/>
    <n v="0"/>
    <n v="0"/>
    <x v="1"/>
    <n v="0"/>
    <m/>
    <m/>
    <x v="0"/>
    <n v="0"/>
    <x v="0"/>
    <n v="0"/>
    <m/>
    <m/>
    <n v="0"/>
    <n v="0"/>
    <n v="0"/>
    <n v="0"/>
    <n v="0"/>
    <x v="1"/>
    <n v="0"/>
    <n v="0"/>
    <n v="0"/>
    <x v="1"/>
    <m/>
    <x v="1"/>
  </r>
  <r>
    <x v="218"/>
    <x v="218"/>
    <x v="23"/>
    <x v="4"/>
    <x v="1"/>
    <x v="1"/>
    <n v="0"/>
    <x v="1"/>
    <x v="1"/>
    <m/>
    <n v="0"/>
    <x v="1"/>
    <n v="0"/>
    <n v="0"/>
    <m/>
    <m/>
    <n v="0"/>
    <n v="0"/>
    <x v="1"/>
    <n v="0"/>
    <m/>
    <m/>
    <x v="0"/>
    <n v="0"/>
    <x v="0"/>
    <n v="0"/>
    <m/>
    <m/>
    <n v="0"/>
    <n v="0"/>
    <n v="0"/>
    <n v="0"/>
    <n v="0"/>
    <x v="1"/>
    <n v="0"/>
    <n v="0"/>
    <n v="0"/>
    <x v="1"/>
    <m/>
    <x v="1"/>
  </r>
  <r>
    <x v="219"/>
    <x v="219"/>
    <x v="18"/>
    <x v="3"/>
    <x v="0"/>
    <x v="0"/>
    <n v="0"/>
    <x v="1"/>
    <x v="1"/>
    <m/>
    <n v="0"/>
    <x v="1"/>
    <n v="1"/>
    <n v="15859.9"/>
    <m/>
    <m/>
    <n v="1"/>
    <n v="15859.9"/>
    <x v="0"/>
    <n v="0"/>
    <n v="0"/>
    <n v="0"/>
    <x v="1"/>
    <n v="0"/>
    <x v="0"/>
    <n v="0"/>
    <m/>
    <m/>
    <n v="0"/>
    <n v="0"/>
    <n v="0"/>
    <n v="0"/>
    <n v="2"/>
    <x v="159"/>
    <n v="0"/>
    <n v="0"/>
    <n v="2"/>
    <x v="102"/>
    <n v="15859.9"/>
    <x v="8"/>
  </r>
  <r>
    <x v="220"/>
    <x v="220"/>
    <x v="18"/>
    <x v="0"/>
    <x v="1"/>
    <x v="1"/>
    <n v="0"/>
    <x v="1"/>
    <x v="1"/>
    <m/>
    <n v="0"/>
    <x v="1"/>
    <n v="0"/>
    <n v="0"/>
    <m/>
    <m/>
    <n v="0"/>
    <n v="0"/>
    <x v="1"/>
    <n v="0"/>
    <m/>
    <m/>
    <x v="0"/>
    <n v="0"/>
    <x v="0"/>
    <n v="0"/>
    <m/>
    <m/>
    <n v="0"/>
    <n v="0"/>
    <n v="0"/>
    <n v="0"/>
    <n v="0"/>
    <x v="1"/>
    <n v="0"/>
    <n v="0"/>
    <n v="0"/>
    <x v="1"/>
    <m/>
    <x v="8"/>
  </r>
  <r>
    <x v="221"/>
    <x v="221"/>
    <x v="7"/>
    <x v="0"/>
    <x v="1"/>
    <x v="1"/>
    <n v="0"/>
    <x v="1"/>
    <x v="1"/>
    <m/>
    <n v="0"/>
    <x v="1"/>
    <n v="0"/>
    <n v="0"/>
    <m/>
    <m/>
    <n v="0"/>
    <n v="0"/>
    <x v="1"/>
    <n v="0"/>
    <m/>
    <m/>
    <x v="0"/>
    <n v="0"/>
    <x v="0"/>
    <n v="0"/>
    <m/>
    <m/>
    <n v="0"/>
    <n v="0"/>
    <n v="0"/>
    <n v="0"/>
    <n v="0"/>
    <x v="1"/>
    <n v="0"/>
    <n v="0"/>
    <n v="0"/>
    <x v="1"/>
    <m/>
    <x v="8"/>
  </r>
  <r>
    <x v="222"/>
    <x v="222"/>
    <x v="18"/>
    <x v="4"/>
    <x v="1"/>
    <x v="1"/>
    <n v="0"/>
    <x v="1"/>
    <x v="1"/>
    <m/>
    <n v="0"/>
    <x v="1"/>
    <n v="0"/>
    <n v="0"/>
    <m/>
    <m/>
    <n v="0"/>
    <n v="0"/>
    <x v="1"/>
    <n v="0"/>
    <m/>
    <m/>
    <x v="0"/>
    <n v="0"/>
    <x v="0"/>
    <n v="0"/>
    <m/>
    <m/>
    <n v="0"/>
    <n v="0"/>
    <n v="0"/>
    <n v="0"/>
    <n v="0"/>
    <x v="1"/>
    <n v="0"/>
    <n v="0"/>
    <n v="0"/>
    <x v="1"/>
    <m/>
    <x v="8"/>
  </r>
  <r>
    <x v="223"/>
    <x v="223"/>
    <x v="0"/>
    <x v="0"/>
    <x v="0"/>
    <x v="0"/>
    <n v="0"/>
    <x v="1"/>
    <x v="1"/>
    <m/>
    <n v="0"/>
    <x v="1"/>
    <n v="0"/>
    <n v="0"/>
    <m/>
    <m/>
    <n v="0"/>
    <n v="0"/>
    <x v="1"/>
    <n v="0"/>
    <m/>
    <m/>
    <x v="0"/>
    <n v="0"/>
    <x v="0"/>
    <n v="0"/>
    <m/>
    <m/>
    <n v="0"/>
    <n v="0"/>
    <n v="0"/>
    <n v="0"/>
    <n v="0"/>
    <x v="1"/>
    <n v="0"/>
    <n v="0"/>
    <n v="0"/>
    <x v="1"/>
    <m/>
    <x v="0"/>
  </r>
  <r>
    <x v="224"/>
    <x v="224"/>
    <x v="1"/>
    <x v="0"/>
    <x v="0"/>
    <x v="0"/>
    <n v="3"/>
    <x v="85"/>
    <x v="0"/>
    <n v="478.96"/>
    <n v="2"/>
    <x v="37"/>
    <n v="0"/>
    <n v="0"/>
    <m/>
    <m/>
    <n v="0"/>
    <n v="0"/>
    <x v="1"/>
    <n v="0"/>
    <m/>
    <m/>
    <x v="0"/>
    <n v="0"/>
    <x v="0"/>
    <n v="0"/>
    <m/>
    <m/>
    <n v="0"/>
    <n v="0"/>
    <n v="0"/>
    <n v="0"/>
    <n v="3"/>
    <x v="160"/>
    <n v="1"/>
    <n v="478.96"/>
    <n v="2"/>
    <x v="103"/>
    <n v="1773.01"/>
    <x v="0"/>
  </r>
  <r>
    <x v="225"/>
    <x v="225"/>
    <x v="4"/>
    <x v="0"/>
    <x v="0"/>
    <x v="0"/>
    <n v="0"/>
    <x v="1"/>
    <x v="1"/>
    <m/>
    <n v="0"/>
    <x v="1"/>
    <n v="0"/>
    <n v="0"/>
    <m/>
    <m/>
    <n v="0"/>
    <n v="0"/>
    <x v="4"/>
    <n v="1056.5"/>
    <n v="3"/>
    <n v="1056.5"/>
    <x v="0"/>
    <n v="0"/>
    <x v="0"/>
    <n v="0"/>
    <m/>
    <m/>
    <n v="0"/>
    <n v="0"/>
    <n v="1"/>
    <n v="0"/>
    <n v="4"/>
    <x v="161"/>
    <n v="3"/>
    <n v="1056.5"/>
    <n v="1"/>
    <x v="1"/>
    <m/>
    <x v="6"/>
  </r>
  <r>
    <x v="226"/>
    <x v="226"/>
    <x v="4"/>
    <x v="0"/>
    <x v="0"/>
    <x v="0"/>
    <n v="0"/>
    <x v="1"/>
    <x v="1"/>
    <m/>
    <n v="0"/>
    <x v="1"/>
    <n v="1"/>
    <n v="24436.1"/>
    <n v="1"/>
    <n v="24436.1"/>
    <n v="0"/>
    <n v="0"/>
    <x v="4"/>
    <n v="16560"/>
    <n v="3"/>
    <n v="16560"/>
    <x v="0"/>
    <n v="0"/>
    <x v="0"/>
    <n v="0"/>
    <m/>
    <m/>
    <n v="0"/>
    <n v="0"/>
    <n v="0"/>
    <n v="0"/>
    <n v="4"/>
    <x v="162"/>
    <n v="4"/>
    <n v="40996.1"/>
    <n v="0"/>
    <x v="1"/>
    <m/>
    <x v="6"/>
  </r>
  <r>
    <x v="227"/>
    <x v="227"/>
    <x v="4"/>
    <x v="0"/>
    <x v="0"/>
    <x v="0"/>
    <n v="0"/>
    <x v="1"/>
    <x v="1"/>
    <m/>
    <n v="0"/>
    <x v="1"/>
    <n v="0"/>
    <n v="0"/>
    <m/>
    <m/>
    <n v="0"/>
    <n v="0"/>
    <x v="0"/>
    <n v="1300"/>
    <n v="1"/>
    <n v="1300"/>
    <x v="0"/>
    <n v="0"/>
    <x v="0"/>
    <n v="0"/>
    <m/>
    <m/>
    <n v="0"/>
    <n v="0"/>
    <n v="0"/>
    <n v="0"/>
    <n v="1"/>
    <x v="163"/>
    <n v="1"/>
    <n v="1300"/>
    <n v="0"/>
    <x v="1"/>
    <m/>
    <x v="6"/>
  </r>
  <r>
    <x v="228"/>
    <x v="228"/>
    <x v="3"/>
    <x v="1"/>
    <x v="0"/>
    <x v="0"/>
    <n v="0"/>
    <x v="1"/>
    <x v="1"/>
    <m/>
    <n v="0"/>
    <x v="1"/>
    <n v="0"/>
    <n v="0"/>
    <m/>
    <m/>
    <n v="0"/>
    <n v="0"/>
    <x v="4"/>
    <n v="0"/>
    <m/>
    <m/>
    <x v="5"/>
    <n v="0"/>
    <x v="0"/>
    <n v="0"/>
    <m/>
    <m/>
    <n v="0"/>
    <n v="0"/>
    <n v="1"/>
    <n v="13459.04788"/>
    <n v="4"/>
    <x v="164"/>
    <n v="0"/>
    <n v="0"/>
    <n v="4"/>
    <x v="104"/>
    <m/>
    <x v="6"/>
  </r>
  <r>
    <x v="229"/>
    <x v="229"/>
    <x v="4"/>
    <x v="0"/>
    <x v="0"/>
    <x v="0"/>
    <n v="1"/>
    <x v="86"/>
    <x v="0"/>
    <n v="335"/>
    <n v="0"/>
    <x v="1"/>
    <n v="1"/>
    <n v="430.57727"/>
    <m/>
    <m/>
    <n v="1"/>
    <n v="430.57727"/>
    <x v="0"/>
    <n v="0"/>
    <n v="1"/>
    <n v="0"/>
    <x v="0"/>
    <n v="0"/>
    <x v="0"/>
    <n v="0"/>
    <m/>
    <m/>
    <n v="0"/>
    <n v="0"/>
    <n v="3"/>
    <n v="7429.7479999999996"/>
    <n v="6"/>
    <x v="165"/>
    <n v="2"/>
    <n v="335"/>
    <n v="4"/>
    <x v="105"/>
    <n v="335"/>
    <x v="4"/>
  </r>
  <r>
    <x v="230"/>
    <x v="230"/>
    <x v="3"/>
    <x v="1"/>
    <x v="1"/>
    <x v="1"/>
    <n v="1"/>
    <x v="86"/>
    <x v="0"/>
    <n v="335"/>
    <n v="0"/>
    <x v="1"/>
    <n v="0"/>
    <n v="0"/>
    <m/>
    <m/>
    <n v="0"/>
    <n v="0"/>
    <x v="0"/>
    <n v="0"/>
    <n v="1"/>
    <n v="0"/>
    <x v="0"/>
    <n v="0"/>
    <x v="0"/>
    <n v="0"/>
    <m/>
    <m/>
    <n v="0"/>
    <n v="0"/>
    <n v="0"/>
    <n v="0"/>
    <n v="2"/>
    <x v="166"/>
    <n v="2"/>
    <n v="335"/>
    <n v="0"/>
    <x v="1"/>
    <n v="335"/>
    <x v="9"/>
  </r>
  <r>
    <x v="231"/>
    <x v="231"/>
    <x v="3"/>
    <x v="1"/>
    <x v="1"/>
    <x v="1"/>
    <n v="2"/>
    <x v="87"/>
    <x v="3"/>
    <n v="13455"/>
    <n v="0"/>
    <x v="1"/>
    <n v="0"/>
    <n v="0"/>
    <m/>
    <m/>
    <n v="0"/>
    <n v="0"/>
    <x v="0"/>
    <n v="0"/>
    <n v="1"/>
    <n v="0"/>
    <x v="0"/>
    <n v="0"/>
    <x v="0"/>
    <n v="0"/>
    <m/>
    <m/>
    <n v="0"/>
    <n v="0"/>
    <n v="0"/>
    <n v="0"/>
    <n v="3"/>
    <x v="167"/>
    <n v="3"/>
    <n v="13455"/>
    <n v="0"/>
    <x v="1"/>
    <n v="13455"/>
    <x v="9"/>
  </r>
  <r>
    <x v="232"/>
    <x v="232"/>
    <x v="3"/>
    <x v="1"/>
    <x v="1"/>
    <x v="1"/>
    <n v="3"/>
    <x v="88"/>
    <x v="2"/>
    <n v="6285"/>
    <n v="0"/>
    <x v="1"/>
    <n v="0"/>
    <n v="0"/>
    <m/>
    <m/>
    <n v="0"/>
    <n v="0"/>
    <x v="0"/>
    <n v="0"/>
    <n v="1"/>
    <n v="0"/>
    <x v="0"/>
    <n v="0"/>
    <x v="0"/>
    <n v="0"/>
    <m/>
    <m/>
    <n v="0"/>
    <n v="0"/>
    <n v="0"/>
    <n v="0"/>
    <n v="4"/>
    <x v="168"/>
    <n v="4"/>
    <n v="6285"/>
    <n v="0"/>
    <x v="1"/>
    <n v="6285"/>
    <x v="9"/>
  </r>
  <r>
    <x v="233"/>
    <x v="233"/>
    <x v="24"/>
    <x v="4"/>
    <x v="1"/>
    <x v="1"/>
    <n v="0"/>
    <x v="1"/>
    <x v="1"/>
    <m/>
    <n v="0"/>
    <x v="1"/>
    <n v="0"/>
    <n v="0"/>
    <m/>
    <m/>
    <n v="0"/>
    <n v="0"/>
    <x v="1"/>
    <n v="0"/>
    <m/>
    <m/>
    <x v="0"/>
    <n v="0"/>
    <x v="0"/>
    <n v="0"/>
    <m/>
    <m/>
    <n v="0"/>
    <n v="0"/>
    <n v="0"/>
    <n v="0"/>
    <n v="0"/>
    <x v="1"/>
    <n v="0"/>
    <n v="0"/>
    <n v="0"/>
    <x v="1"/>
    <m/>
    <x v="8"/>
  </r>
  <r>
    <x v="234"/>
    <x v="234"/>
    <x v="0"/>
    <x v="0"/>
    <x v="0"/>
    <x v="0"/>
    <n v="2"/>
    <x v="89"/>
    <x v="0"/>
    <n v="854.8"/>
    <n v="1"/>
    <x v="38"/>
    <n v="0"/>
    <n v="0"/>
    <m/>
    <m/>
    <n v="0"/>
    <n v="0"/>
    <x v="5"/>
    <n v="29204"/>
    <n v="2"/>
    <n v="29204"/>
    <x v="0"/>
    <n v="0"/>
    <x v="0"/>
    <n v="0"/>
    <m/>
    <m/>
    <n v="0"/>
    <n v="0"/>
    <n v="1"/>
    <n v="62.948999999999998"/>
    <n v="5"/>
    <x v="169"/>
    <n v="3"/>
    <n v="30058.799999999999"/>
    <n v="2"/>
    <x v="106"/>
    <n v="30535.3"/>
    <x v="1"/>
  </r>
  <r>
    <x v="235"/>
    <x v="235"/>
    <x v="24"/>
    <x v="3"/>
    <x v="0"/>
    <x v="0"/>
    <n v="0"/>
    <x v="1"/>
    <x v="1"/>
    <m/>
    <n v="0"/>
    <x v="1"/>
    <n v="0"/>
    <n v="0"/>
    <m/>
    <m/>
    <n v="0"/>
    <n v="0"/>
    <x v="0"/>
    <n v="0"/>
    <m/>
    <m/>
    <x v="1"/>
    <n v="0"/>
    <x v="0"/>
    <n v="0"/>
    <m/>
    <m/>
    <n v="0"/>
    <n v="0"/>
    <n v="0"/>
    <n v="0"/>
    <n v="1"/>
    <x v="1"/>
    <n v="0"/>
    <n v="0"/>
    <n v="1"/>
    <x v="1"/>
    <m/>
    <x v="8"/>
  </r>
  <r>
    <x v="236"/>
    <x v="236"/>
    <x v="24"/>
    <x v="0"/>
    <x v="1"/>
    <x v="1"/>
    <n v="0"/>
    <x v="1"/>
    <x v="1"/>
    <m/>
    <n v="0"/>
    <x v="1"/>
    <n v="0"/>
    <n v="0"/>
    <m/>
    <m/>
    <n v="0"/>
    <n v="0"/>
    <x v="1"/>
    <n v="0"/>
    <m/>
    <m/>
    <x v="0"/>
    <n v="0"/>
    <x v="0"/>
    <n v="0"/>
    <m/>
    <m/>
    <n v="0"/>
    <n v="0"/>
    <n v="0"/>
    <n v="0"/>
    <n v="0"/>
    <x v="1"/>
    <n v="0"/>
    <n v="0"/>
    <n v="0"/>
    <x v="1"/>
    <m/>
    <x v="8"/>
  </r>
  <r>
    <x v="237"/>
    <x v="237"/>
    <x v="24"/>
    <x v="0"/>
    <x v="1"/>
    <x v="1"/>
    <n v="0"/>
    <x v="1"/>
    <x v="1"/>
    <m/>
    <n v="0"/>
    <x v="1"/>
    <n v="0"/>
    <n v="0"/>
    <m/>
    <m/>
    <n v="0"/>
    <n v="0"/>
    <x v="1"/>
    <n v="0"/>
    <m/>
    <m/>
    <x v="0"/>
    <n v="0"/>
    <x v="0"/>
    <n v="0"/>
    <m/>
    <m/>
    <n v="0"/>
    <n v="0"/>
    <n v="0"/>
    <n v="0"/>
    <n v="0"/>
    <x v="1"/>
    <n v="0"/>
    <n v="0"/>
    <n v="0"/>
    <x v="1"/>
    <m/>
    <x v="1"/>
  </r>
  <r>
    <x v="238"/>
    <x v="238"/>
    <x v="24"/>
    <x v="4"/>
    <x v="1"/>
    <x v="1"/>
    <n v="0"/>
    <x v="1"/>
    <x v="1"/>
    <m/>
    <n v="0"/>
    <x v="1"/>
    <n v="0"/>
    <n v="0"/>
    <m/>
    <m/>
    <n v="0"/>
    <n v="0"/>
    <x v="1"/>
    <n v="0"/>
    <m/>
    <m/>
    <x v="0"/>
    <n v="0"/>
    <x v="0"/>
    <n v="0"/>
    <m/>
    <m/>
    <n v="0"/>
    <n v="0"/>
    <n v="0"/>
    <n v="0"/>
    <n v="0"/>
    <x v="1"/>
    <n v="0"/>
    <n v="0"/>
    <n v="0"/>
    <x v="1"/>
    <m/>
    <x v="8"/>
  </r>
  <r>
    <x v="239"/>
    <x v="239"/>
    <x v="7"/>
    <x v="0"/>
    <x v="1"/>
    <x v="1"/>
    <n v="0"/>
    <x v="1"/>
    <x v="1"/>
    <m/>
    <n v="0"/>
    <x v="1"/>
    <n v="1"/>
    <n v="0"/>
    <n v="1"/>
    <n v="0"/>
    <n v="0"/>
    <n v="0"/>
    <x v="0"/>
    <n v="1100"/>
    <n v="1"/>
    <n v="1100"/>
    <x v="0"/>
    <n v="0"/>
    <x v="0"/>
    <n v="0"/>
    <m/>
    <m/>
    <n v="0"/>
    <n v="0"/>
    <n v="0"/>
    <n v="0"/>
    <n v="2"/>
    <x v="170"/>
    <n v="2"/>
    <n v="1100"/>
    <n v="0"/>
    <x v="1"/>
    <m/>
    <x v="1"/>
  </r>
  <r>
    <x v="240"/>
    <x v="240"/>
    <x v="0"/>
    <x v="0"/>
    <x v="0"/>
    <x v="0"/>
    <n v="0"/>
    <x v="1"/>
    <x v="1"/>
    <m/>
    <n v="0"/>
    <x v="1"/>
    <n v="0"/>
    <n v="0"/>
    <m/>
    <m/>
    <n v="0"/>
    <n v="0"/>
    <x v="1"/>
    <n v="0"/>
    <m/>
    <m/>
    <x v="0"/>
    <n v="0"/>
    <x v="0"/>
    <n v="0"/>
    <m/>
    <m/>
    <n v="0"/>
    <n v="0"/>
    <n v="0"/>
    <n v="0"/>
    <n v="0"/>
    <x v="1"/>
    <n v="0"/>
    <n v="0"/>
    <n v="0"/>
    <x v="1"/>
    <m/>
    <x v="0"/>
  </r>
  <r>
    <x v="241"/>
    <x v="241"/>
    <x v="3"/>
    <x v="0"/>
    <x v="0"/>
    <x v="0"/>
    <n v="0"/>
    <x v="1"/>
    <x v="1"/>
    <m/>
    <n v="0"/>
    <x v="1"/>
    <n v="0"/>
    <n v="0"/>
    <m/>
    <m/>
    <n v="0"/>
    <n v="0"/>
    <x v="1"/>
    <n v="0"/>
    <m/>
    <m/>
    <x v="0"/>
    <n v="0"/>
    <x v="0"/>
    <n v="0"/>
    <m/>
    <m/>
    <n v="0"/>
    <n v="0"/>
    <n v="0"/>
    <n v="0"/>
    <n v="0"/>
    <x v="1"/>
    <n v="0"/>
    <n v="0"/>
    <n v="0"/>
    <x v="1"/>
    <m/>
    <x v="8"/>
  </r>
  <r>
    <x v="242"/>
    <x v="242"/>
    <x v="4"/>
    <x v="0"/>
    <x v="0"/>
    <x v="0"/>
    <n v="3"/>
    <x v="90"/>
    <x v="3"/>
    <n v="1900.9"/>
    <n v="1"/>
    <x v="39"/>
    <n v="2"/>
    <n v="6862"/>
    <n v="2"/>
    <n v="6862"/>
    <n v="0"/>
    <n v="0"/>
    <x v="0"/>
    <n v="0"/>
    <n v="1"/>
    <n v="0"/>
    <x v="0"/>
    <n v="0"/>
    <x v="0"/>
    <n v="0"/>
    <m/>
    <m/>
    <n v="0"/>
    <n v="0"/>
    <n v="3"/>
    <n v="20459.215"/>
    <n v="9"/>
    <x v="171"/>
    <n v="5"/>
    <n v="8762.9"/>
    <n v="4"/>
    <x v="107"/>
    <n v="11022.9"/>
    <x v="1"/>
  </r>
  <r>
    <x v="243"/>
    <x v="243"/>
    <x v="2"/>
    <x v="4"/>
    <x v="1"/>
    <x v="1"/>
    <n v="0"/>
    <x v="1"/>
    <x v="1"/>
    <m/>
    <n v="0"/>
    <x v="1"/>
    <n v="0"/>
    <n v="0"/>
    <m/>
    <m/>
    <n v="0"/>
    <n v="0"/>
    <x v="0"/>
    <n v="0"/>
    <n v="1"/>
    <n v="0"/>
    <x v="0"/>
    <n v="0"/>
    <x v="0"/>
    <n v="0"/>
    <m/>
    <m/>
    <n v="0"/>
    <n v="0"/>
    <n v="0"/>
    <n v="0"/>
    <n v="1"/>
    <x v="1"/>
    <n v="1"/>
    <n v="0"/>
    <n v="0"/>
    <x v="1"/>
    <m/>
    <x v="4"/>
  </r>
  <r>
    <x v="244"/>
    <x v="244"/>
    <x v="0"/>
    <x v="0"/>
    <x v="0"/>
    <x v="0"/>
    <n v="1"/>
    <x v="91"/>
    <x v="0"/>
    <n v="694.1"/>
    <n v="0"/>
    <x v="1"/>
    <n v="1"/>
    <n v="1774.3"/>
    <n v="1"/>
    <n v="1774.3"/>
    <n v="0"/>
    <n v="0"/>
    <x v="0"/>
    <n v="0"/>
    <n v="1"/>
    <n v="0"/>
    <x v="0"/>
    <n v="0"/>
    <x v="0"/>
    <n v="0"/>
    <m/>
    <m/>
    <n v="0"/>
    <n v="0"/>
    <n v="1"/>
    <n v="430.66500000000002"/>
    <n v="4"/>
    <x v="172"/>
    <n v="3"/>
    <n v="2468.4"/>
    <n v="1"/>
    <x v="108"/>
    <n v="694.1"/>
    <x v="7"/>
  </r>
  <r>
    <x v="245"/>
    <x v="245"/>
    <x v="2"/>
    <x v="3"/>
    <x v="0"/>
    <x v="0"/>
    <n v="0"/>
    <x v="1"/>
    <x v="1"/>
    <m/>
    <n v="0"/>
    <x v="1"/>
    <n v="1"/>
    <n v="13402.6"/>
    <n v="0"/>
    <n v="3089"/>
    <n v="1"/>
    <n v="10313.6"/>
    <x v="6"/>
    <n v="17607.8"/>
    <n v="4"/>
    <n v="17607.8"/>
    <x v="1"/>
    <n v="0"/>
    <x v="0"/>
    <n v="0"/>
    <m/>
    <m/>
    <n v="0"/>
    <n v="0"/>
    <n v="0"/>
    <n v="0"/>
    <n v="6"/>
    <x v="173"/>
    <n v="4"/>
    <n v="20696.8"/>
    <n v="2"/>
    <x v="109"/>
    <n v="13402.6"/>
    <x v="7"/>
  </r>
  <r>
    <x v="246"/>
    <x v="246"/>
    <x v="2"/>
    <x v="0"/>
    <x v="1"/>
    <x v="1"/>
    <n v="1"/>
    <x v="92"/>
    <x v="0"/>
    <n v="990"/>
    <n v="0"/>
    <x v="1"/>
    <n v="0"/>
    <n v="0"/>
    <m/>
    <m/>
    <n v="0"/>
    <n v="0"/>
    <x v="2"/>
    <n v="25849.49"/>
    <n v="3"/>
    <n v="22782.7"/>
    <x v="1"/>
    <n v="3066.7900000000009"/>
    <x v="0"/>
    <n v="0"/>
    <m/>
    <m/>
    <n v="0"/>
    <n v="0"/>
    <n v="0"/>
    <n v="0"/>
    <n v="5"/>
    <x v="174"/>
    <n v="4"/>
    <n v="23772.7"/>
    <n v="1"/>
    <x v="110"/>
    <n v="990"/>
    <x v="7"/>
  </r>
  <r>
    <x v="247"/>
    <x v="247"/>
    <x v="2"/>
    <x v="0"/>
    <x v="1"/>
    <x v="1"/>
    <n v="2"/>
    <x v="93"/>
    <x v="0"/>
    <n v="3700"/>
    <n v="1"/>
    <x v="40"/>
    <n v="1"/>
    <n v="481.72199999999998"/>
    <n v="1"/>
    <n v="481.72199999999998"/>
    <n v="0"/>
    <n v="0"/>
    <x v="0"/>
    <n v="0"/>
    <n v="1"/>
    <n v="0"/>
    <x v="0"/>
    <n v="0"/>
    <x v="0"/>
    <n v="0"/>
    <m/>
    <m/>
    <n v="0"/>
    <n v="0"/>
    <n v="0"/>
    <n v="0"/>
    <n v="4"/>
    <x v="175"/>
    <n v="3"/>
    <n v="4181.7219999999998"/>
    <n v="1"/>
    <x v="111"/>
    <n v="10100"/>
    <x v="7"/>
  </r>
  <r>
    <x v="248"/>
    <x v="248"/>
    <x v="7"/>
    <x v="0"/>
    <x v="1"/>
    <x v="1"/>
    <n v="2"/>
    <x v="94"/>
    <x v="3"/>
    <n v="2700"/>
    <n v="0"/>
    <x v="1"/>
    <n v="0"/>
    <n v="0"/>
    <m/>
    <m/>
    <n v="0"/>
    <n v="0"/>
    <x v="0"/>
    <n v="0"/>
    <n v="1"/>
    <n v="0"/>
    <x v="0"/>
    <n v="0"/>
    <x v="0"/>
    <n v="0"/>
    <m/>
    <m/>
    <n v="0"/>
    <n v="0"/>
    <n v="0"/>
    <n v="0"/>
    <n v="3"/>
    <x v="176"/>
    <n v="3"/>
    <n v="2700"/>
    <n v="0"/>
    <x v="1"/>
    <n v="2700"/>
    <x v="7"/>
  </r>
  <r>
    <x v="249"/>
    <x v="249"/>
    <x v="2"/>
    <x v="4"/>
    <x v="1"/>
    <x v="1"/>
    <n v="1"/>
    <x v="95"/>
    <x v="4"/>
    <n v="10781.084999999999"/>
    <n v="1"/>
    <x v="41"/>
    <n v="0"/>
    <n v="0"/>
    <m/>
    <m/>
    <n v="0"/>
    <n v="0"/>
    <x v="1"/>
    <n v="0"/>
    <m/>
    <m/>
    <x v="0"/>
    <n v="0"/>
    <x v="0"/>
    <n v="0"/>
    <m/>
    <m/>
    <n v="0"/>
    <n v="0"/>
    <n v="0"/>
    <n v="0"/>
    <n v="1"/>
    <x v="177"/>
    <n v="0"/>
    <n v="10781.084999999999"/>
    <n v="1"/>
    <x v="112"/>
    <n v="14081.075000000001"/>
    <x v="6"/>
  </r>
  <r>
    <x v="250"/>
    <x v="250"/>
    <x v="0"/>
    <x v="0"/>
    <x v="0"/>
    <x v="0"/>
    <n v="1"/>
    <x v="96"/>
    <x v="1"/>
    <m/>
    <n v="1"/>
    <x v="42"/>
    <n v="0"/>
    <n v="0"/>
    <m/>
    <m/>
    <n v="0"/>
    <n v="0"/>
    <x v="1"/>
    <n v="0"/>
    <m/>
    <m/>
    <x v="0"/>
    <n v="0"/>
    <x v="0"/>
    <n v="0"/>
    <m/>
    <m/>
    <n v="0"/>
    <n v="0"/>
    <n v="0"/>
    <n v="0"/>
    <n v="1"/>
    <x v="178"/>
    <n v="0"/>
    <n v="0"/>
    <n v="1"/>
    <x v="113"/>
    <n v="620.1"/>
    <x v="0"/>
  </r>
  <r>
    <x v="251"/>
    <x v="251"/>
    <x v="3"/>
    <x v="1"/>
    <x v="0"/>
    <x v="0"/>
    <n v="0"/>
    <x v="1"/>
    <x v="1"/>
    <m/>
    <n v="0"/>
    <x v="1"/>
    <n v="0"/>
    <n v="0"/>
    <m/>
    <m/>
    <n v="0"/>
    <n v="0"/>
    <x v="1"/>
    <n v="0"/>
    <m/>
    <m/>
    <x v="0"/>
    <n v="0"/>
    <x v="0"/>
    <n v="0"/>
    <m/>
    <m/>
    <n v="0"/>
    <n v="0"/>
    <n v="0"/>
    <n v="0"/>
    <n v="0"/>
    <x v="1"/>
    <n v="0"/>
    <n v="0"/>
    <n v="0"/>
    <x v="1"/>
    <m/>
    <x v="1"/>
  </r>
  <r>
    <x v="252"/>
    <x v="252"/>
    <x v="0"/>
    <x v="0"/>
    <x v="0"/>
    <x v="0"/>
    <n v="0"/>
    <x v="1"/>
    <x v="1"/>
    <m/>
    <n v="0"/>
    <x v="1"/>
    <n v="0"/>
    <n v="0"/>
    <m/>
    <m/>
    <n v="0"/>
    <n v="0"/>
    <x v="1"/>
    <n v="0"/>
    <m/>
    <m/>
    <x v="0"/>
    <n v="0"/>
    <x v="0"/>
    <n v="0"/>
    <m/>
    <m/>
    <n v="0"/>
    <n v="0"/>
    <n v="0"/>
    <n v="0"/>
    <n v="0"/>
    <x v="1"/>
    <n v="0"/>
    <n v="0"/>
    <n v="0"/>
    <x v="1"/>
    <m/>
    <x v="5"/>
  </r>
  <r>
    <x v="253"/>
    <x v="253"/>
    <x v="1"/>
    <x v="0"/>
    <x v="0"/>
    <x v="0"/>
    <n v="0"/>
    <x v="1"/>
    <x v="1"/>
    <m/>
    <n v="0"/>
    <x v="1"/>
    <n v="0"/>
    <n v="0"/>
    <m/>
    <m/>
    <n v="0"/>
    <n v="0"/>
    <x v="0"/>
    <n v="0"/>
    <n v="1"/>
    <n v="0"/>
    <x v="0"/>
    <n v="0"/>
    <x v="0"/>
    <n v="0"/>
    <m/>
    <m/>
    <n v="0"/>
    <n v="0"/>
    <n v="0"/>
    <n v="0"/>
    <n v="1"/>
    <x v="1"/>
    <n v="1"/>
    <n v="0"/>
    <n v="0"/>
    <x v="1"/>
    <m/>
    <x v="5"/>
  </r>
  <r>
    <x v="254"/>
    <x v="254"/>
    <x v="0"/>
    <x v="0"/>
    <x v="0"/>
    <x v="0"/>
    <n v="3"/>
    <x v="97"/>
    <x v="3"/>
    <n v="295"/>
    <n v="1"/>
    <x v="43"/>
    <n v="2"/>
    <n v="3281.7820000000002"/>
    <n v="1"/>
    <n v="0"/>
    <n v="1"/>
    <n v="3281.7820000000002"/>
    <x v="5"/>
    <n v="4469.7380000000003"/>
    <n v="1"/>
    <n v="4131.57"/>
    <x v="1"/>
    <n v="338.16800000000057"/>
    <x v="0"/>
    <n v="0"/>
    <m/>
    <m/>
    <n v="0"/>
    <n v="0"/>
    <n v="1"/>
    <n v="279.39999999999998"/>
    <n v="8"/>
    <x v="179"/>
    <n v="4"/>
    <n v="4426.57"/>
    <n v="4"/>
    <x v="114"/>
    <n v="1686.5"/>
    <x v="7"/>
  </r>
  <r>
    <x v="255"/>
    <x v="255"/>
    <x v="19"/>
    <x v="3"/>
    <x v="0"/>
    <x v="0"/>
    <n v="0"/>
    <x v="1"/>
    <x v="1"/>
    <m/>
    <n v="0"/>
    <x v="1"/>
    <n v="1"/>
    <n v="9303"/>
    <n v="0"/>
    <n v="1776"/>
    <n v="1"/>
    <n v="7527"/>
    <x v="4"/>
    <n v="0"/>
    <n v="3"/>
    <n v="0"/>
    <x v="0"/>
    <n v="0"/>
    <x v="0"/>
    <n v="0"/>
    <m/>
    <m/>
    <n v="0"/>
    <n v="0"/>
    <n v="0"/>
    <n v="0"/>
    <n v="4"/>
    <x v="180"/>
    <n v="3"/>
    <n v="1776"/>
    <n v="1"/>
    <x v="115"/>
    <n v="9303"/>
    <x v="2"/>
  </r>
  <r>
    <x v="256"/>
    <x v="256"/>
    <x v="19"/>
    <x v="4"/>
    <x v="1"/>
    <x v="1"/>
    <n v="0"/>
    <x v="1"/>
    <x v="1"/>
    <m/>
    <n v="0"/>
    <x v="1"/>
    <n v="1"/>
    <n v="0"/>
    <n v="1"/>
    <n v="0"/>
    <n v="0"/>
    <n v="0"/>
    <x v="1"/>
    <n v="0"/>
    <m/>
    <m/>
    <x v="0"/>
    <n v="0"/>
    <x v="0"/>
    <n v="0"/>
    <m/>
    <m/>
    <n v="0"/>
    <n v="0"/>
    <n v="0"/>
    <n v="0"/>
    <n v="1"/>
    <x v="1"/>
    <n v="1"/>
    <n v="0"/>
    <n v="0"/>
    <x v="1"/>
    <m/>
    <x v="6"/>
  </r>
  <r>
    <x v="257"/>
    <x v="257"/>
    <x v="7"/>
    <x v="0"/>
    <x v="1"/>
    <x v="1"/>
    <n v="0"/>
    <x v="1"/>
    <x v="1"/>
    <m/>
    <n v="0"/>
    <x v="1"/>
    <n v="3"/>
    <n v="843.5"/>
    <m/>
    <m/>
    <n v="3"/>
    <n v="843.5"/>
    <x v="5"/>
    <n v="2794.8"/>
    <n v="2"/>
    <n v="2794.8"/>
    <x v="0"/>
    <n v="0"/>
    <x v="0"/>
    <n v="0"/>
    <m/>
    <m/>
    <n v="0"/>
    <n v="0"/>
    <n v="1"/>
    <n v="17258"/>
    <n v="6"/>
    <x v="181"/>
    <n v="2"/>
    <n v="2794.8"/>
    <n v="4"/>
    <x v="116"/>
    <m/>
    <x v="2"/>
  </r>
  <r>
    <x v="258"/>
    <x v="258"/>
    <x v="19"/>
    <x v="4"/>
    <x v="1"/>
    <x v="1"/>
    <n v="0"/>
    <x v="1"/>
    <x v="1"/>
    <m/>
    <n v="0"/>
    <x v="1"/>
    <n v="0"/>
    <n v="0"/>
    <m/>
    <m/>
    <n v="0"/>
    <n v="0"/>
    <x v="1"/>
    <n v="0"/>
    <m/>
    <m/>
    <x v="0"/>
    <n v="0"/>
    <x v="0"/>
    <n v="0"/>
    <m/>
    <m/>
    <n v="0"/>
    <n v="0"/>
    <n v="0"/>
    <n v="0"/>
    <n v="0"/>
    <x v="1"/>
    <n v="0"/>
    <n v="0"/>
    <n v="0"/>
    <x v="1"/>
    <m/>
    <x v="2"/>
  </r>
  <r>
    <x v="259"/>
    <x v="259"/>
    <x v="19"/>
    <x v="1"/>
    <x v="1"/>
    <x v="1"/>
    <n v="0"/>
    <x v="1"/>
    <x v="1"/>
    <m/>
    <n v="0"/>
    <x v="1"/>
    <n v="0"/>
    <n v="0"/>
    <m/>
    <m/>
    <n v="0"/>
    <n v="0"/>
    <x v="1"/>
    <n v="0"/>
    <m/>
    <m/>
    <x v="0"/>
    <n v="0"/>
    <x v="0"/>
    <n v="0"/>
    <m/>
    <m/>
    <n v="0"/>
    <n v="0"/>
    <n v="0"/>
    <n v="0"/>
    <n v="0"/>
    <x v="1"/>
    <n v="0"/>
    <n v="0"/>
    <n v="0"/>
    <x v="1"/>
    <m/>
    <x v="9"/>
  </r>
  <r>
    <x v="260"/>
    <x v="260"/>
    <x v="0"/>
    <x v="0"/>
    <x v="0"/>
    <x v="0"/>
    <n v="0"/>
    <x v="1"/>
    <x v="1"/>
    <m/>
    <n v="0"/>
    <x v="1"/>
    <n v="1"/>
    <n v="0"/>
    <n v="1"/>
    <n v="0"/>
    <n v="0"/>
    <n v="0"/>
    <x v="0"/>
    <n v="1530.8"/>
    <m/>
    <m/>
    <x v="1"/>
    <n v="1530.8"/>
    <x v="0"/>
    <n v="0"/>
    <m/>
    <m/>
    <n v="0"/>
    <n v="0"/>
    <n v="0"/>
    <n v="0"/>
    <n v="2"/>
    <x v="182"/>
    <n v="1"/>
    <n v="0"/>
    <n v="1"/>
    <x v="117"/>
    <m/>
    <x v="5"/>
  </r>
  <r>
    <x v="261"/>
    <x v="261"/>
    <x v="1"/>
    <x v="0"/>
    <x v="0"/>
    <x v="2"/>
    <n v="1"/>
    <x v="98"/>
    <x v="4"/>
    <n v="6870.6049999999996"/>
    <n v="1"/>
    <x v="44"/>
    <n v="1"/>
    <n v="0"/>
    <n v="1"/>
    <n v="0"/>
    <n v="0"/>
    <n v="0"/>
    <x v="5"/>
    <n v="21759.9"/>
    <n v="1"/>
    <n v="14419.933999999999"/>
    <x v="1"/>
    <n v="7339.9660000000022"/>
    <x v="1"/>
    <n v="0"/>
    <n v="1"/>
    <n v="0"/>
    <n v="0"/>
    <n v="0"/>
    <n v="0"/>
    <n v="0"/>
    <n v="5"/>
    <x v="183"/>
    <n v="3"/>
    <n v="21290.538999999997"/>
    <n v="2"/>
    <x v="118"/>
    <n v="7794.8"/>
    <x v="5"/>
  </r>
  <r>
    <x v="262"/>
    <x v="262"/>
    <x v="3"/>
    <x v="1"/>
    <x v="1"/>
    <x v="1"/>
    <n v="1"/>
    <x v="99"/>
    <x v="0"/>
    <n v="215"/>
    <n v="0"/>
    <x v="1"/>
    <n v="0"/>
    <n v="0"/>
    <m/>
    <m/>
    <n v="0"/>
    <n v="0"/>
    <x v="0"/>
    <n v="3000"/>
    <n v="1"/>
    <n v="3000"/>
    <x v="0"/>
    <n v="0"/>
    <x v="0"/>
    <n v="0"/>
    <m/>
    <m/>
    <n v="0"/>
    <n v="0"/>
    <n v="0"/>
    <n v="0"/>
    <n v="2"/>
    <x v="184"/>
    <n v="2"/>
    <n v="3215"/>
    <n v="0"/>
    <x v="1"/>
    <n v="3215"/>
    <x v="6"/>
  </r>
  <r>
    <x v="263"/>
    <x v="263"/>
    <x v="0"/>
    <x v="0"/>
    <x v="0"/>
    <x v="0"/>
    <n v="1"/>
    <x v="100"/>
    <x v="4"/>
    <n v="5199.4870000000001"/>
    <n v="1"/>
    <x v="45"/>
    <n v="1"/>
    <n v="0"/>
    <m/>
    <m/>
    <n v="1"/>
    <n v="0"/>
    <x v="5"/>
    <n v="2192.6999999999998"/>
    <m/>
    <m/>
    <x v="4"/>
    <n v="2192.6999999999998"/>
    <x v="0"/>
    <n v="0"/>
    <m/>
    <m/>
    <n v="0"/>
    <n v="0"/>
    <n v="0"/>
    <n v="0"/>
    <n v="4"/>
    <x v="185"/>
    <n v="0"/>
    <n v="5199.4870000000001"/>
    <n v="4"/>
    <x v="119"/>
    <n v="6099.4"/>
    <x v="9"/>
  </r>
  <r>
    <x v="264"/>
    <x v="264"/>
    <x v="20"/>
    <x v="3"/>
    <x v="0"/>
    <x v="0"/>
    <n v="0"/>
    <x v="1"/>
    <x v="1"/>
    <m/>
    <n v="0"/>
    <x v="1"/>
    <n v="1"/>
    <n v="23510.2"/>
    <n v="0"/>
    <n v="6950.6"/>
    <n v="1"/>
    <n v="16559.599999999999"/>
    <x v="4"/>
    <n v="57600"/>
    <n v="3"/>
    <n v="57600"/>
    <x v="0"/>
    <n v="0"/>
    <x v="0"/>
    <n v="0"/>
    <m/>
    <m/>
    <n v="0"/>
    <n v="0"/>
    <n v="0"/>
    <n v="0"/>
    <n v="4"/>
    <x v="186"/>
    <n v="3"/>
    <n v="64550.6"/>
    <n v="1"/>
    <x v="120"/>
    <n v="23510.2"/>
    <x v="4"/>
  </r>
  <r>
    <x v="265"/>
    <x v="265"/>
    <x v="20"/>
    <x v="4"/>
    <x v="1"/>
    <x v="1"/>
    <n v="0"/>
    <x v="1"/>
    <x v="1"/>
    <m/>
    <n v="0"/>
    <x v="1"/>
    <n v="1"/>
    <n v="0"/>
    <n v="1"/>
    <n v="0"/>
    <n v="0"/>
    <n v="0"/>
    <x v="1"/>
    <n v="0"/>
    <m/>
    <m/>
    <x v="0"/>
    <n v="0"/>
    <x v="0"/>
    <n v="0"/>
    <m/>
    <m/>
    <n v="0"/>
    <n v="0"/>
    <n v="2"/>
    <n v="57456.5"/>
    <n v="3"/>
    <x v="187"/>
    <n v="1"/>
    <n v="0"/>
    <n v="2"/>
    <x v="121"/>
    <m/>
    <x v="6"/>
  </r>
  <r>
    <x v="266"/>
    <x v="266"/>
    <x v="0"/>
    <x v="0"/>
    <x v="0"/>
    <x v="0"/>
    <n v="1"/>
    <x v="101"/>
    <x v="0"/>
    <n v="4370"/>
    <n v="0"/>
    <x v="1"/>
    <n v="2"/>
    <n v="8318.7639999999992"/>
    <n v="2"/>
    <n v="8318.7639999999992"/>
    <n v="0"/>
    <n v="0"/>
    <x v="1"/>
    <n v="0"/>
    <m/>
    <m/>
    <x v="0"/>
    <n v="0"/>
    <x v="0"/>
    <n v="0"/>
    <m/>
    <m/>
    <n v="0"/>
    <n v="0"/>
    <n v="1"/>
    <n v="548.31899999999996"/>
    <n v="4"/>
    <x v="188"/>
    <n v="3"/>
    <n v="12688.763999999999"/>
    <n v="1"/>
    <x v="122"/>
    <n v="4370"/>
    <x v="0"/>
  </r>
  <r>
    <x v="267"/>
    <x v="267"/>
    <x v="1"/>
    <x v="0"/>
    <x v="0"/>
    <x v="0"/>
    <n v="0"/>
    <x v="1"/>
    <x v="1"/>
    <m/>
    <n v="0"/>
    <x v="1"/>
    <n v="0"/>
    <n v="0"/>
    <m/>
    <m/>
    <n v="0"/>
    <n v="0"/>
    <x v="1"/>
    <n v="0"/>
    <m/>
    <m/>
    <x v="0"/>
    <n v="0"/>
    <x v="0"/>
    <n v="0"/>
    <m/>
    <m/>
    <n v="0"/>
    <n v="0"/>
    <n v="1"/>
    <n v="1302.6579999999999"/>
    <n v="1"/>
    <x v="189"/>
    <n v="0"/>
    <n v="0"/>
    <n v="1"/>
    <x v="123"/>
    <m/>
    <x v="0"/>
  </r>
  <r>
    <x v="268"/>
    <x v="268"/>
    <x v="20"/>
    <x v="4"/>
    <x v="1"/>
    <x v="1"/>
    <n v="0"/>
    <x v="1"/>
    <x v="1"/>
    <m/>
    <n v="0"/>
    <x v="1"/>
    <n v="0"/>
    <n v="0"/>
    <m/>
    <m/>
    <n v="0"/>
    <n v="0"/>
    <x v="1"/>
    <n v="0"/>
    <m/>
    <m/>
    <x v="0"/>
    <n v="0"/>
    <x v="0"/>
    <n v="0"/>
    <m/>
    <m/>
    <n v="0"/>
    <n v="0"/>
    <n v="0"/>
    <n v="0"/>
    <n v="0"/>
    <x v="1"/>
    <n v="0"/>
    <n v="0"/>
    <n v="0"/>
    <x v="1"/>
    <m/>
    <x v="6"/>
  </r>
</pivotCacheRecords>
</file>

<file path=xl/pivotCache/pivotCacheRecords2.xml><?xml version="1.0" encoding="utf-8"?>
<pivotCacheRecords xmlns="http://schemas.openxmlformats.org/spreadsheetml/2006/main" xmlns:r="http://schemas.openxmlformats.org/officeDocument/2006/relationships" count="10">
  <r>
    <x v="0"/>
    <x v="0"/>
    <m/>
    <n v="0"/>
    <m/>
    <n v="0"/>
    <n v="0"/>
    <n v="0"/>
    <m/>
    <n v="0"/>
    <m/>
    <n v="0"/>
    <n v="0"/>
    <n v="0"/>
    <n v="1"/>
    <n v="5500"/>
    <m/>
    <n v="1000"/>
    <n v="1"/>
    <n v="4500"/>
    <n v="1"/>
    <n v="5500"/>
    <n v="0"/>
    <n v="1000"/>
    <n v="1"/>
    <n v="4500"/>
  </r>
  <r>
    <x v="1"/>
    <x v="1"/>
    <m/>
    <n v="0"/>
    <m/>
    <n v="0"/>
    <n v="0"/>
    <n v="0"/>
    <n v="1"/>
    <n v="0"/>
    <n v="1"/>
    <n v="0"/>
    <n v="0"/>
    <n v="-1"/>
    <m/>
    <n v="0"/>
    <m/>
    <n v="0"/>
    <n v="0"/>
    <n v="0"/>
    <n v="1"/>
    <n v="0"/>
    <n v="1"/>
    <n v="0"/>
    <n v="0"/>
    <n v="0"/>
  </r>
  <r>
    <x v="2"/>
    <x v="2"/>
    <n v="14"/>
    <n v="251600"/>
    <m/>
    <n v="0"/>
    <n v="14"/>
    <n v="251600"/>
    <m/>
    <n v="0"/>
    <m/>
    <n v="0"/>
    <n v="0"/>
    <n v="0"/>
    <m/>
    <n v="0"/>
    <m/>
    <n v="0"/>
    <n v="0"/>
    <n v="0"/>
    <n v="14"/>
    <n v="251600"/>
    <n v="0"/>
    <n v="0"/>
    <n v="14"/>
    <n v="251600"/>
  </r>
  <r>
    <x v="2"/>
    <x v="3"/>
    <n v="6"/>
    <n v="0"/>
    <n v="1"/>
    <n v="0"/>
    <n v="5"/>
    <n v="0"/>
    <m/>
    <n v="0"/>
    <m/>
    <n v="0"/>
    <n v="0"/>
    <n v="0"/>
    <m/>
    <n v="0"/>
    <m/>
    <n v="0"/>
    <n v="0"/>
    <n v="0"/>
    <n v="6"/>
    <n v="0"/>
    <n v="1"/>
    <n v="0"/>
    <n v="5"/>
    <n v="0"/>
  </r>
  <r>
    <x v="2"/>
    <x v="4"/>
    <n v="15"/>
    <n v="1483600"/>
    <m/>
    <n v="0"/>
    <n v="15"/>
    <n v="1483600"/>
    <n v="1"/>
    <n v="0"/>
    <m/>
    <n v="0"/>
    <n v="1"/>
    <n v="0"/>
    <m/>
    <n v="0"/>
    <m/>
    <n v="0"/>
    <n v="0"/>
    <n v="0"/>
    <n v="16"/>
    <n v="1483600"/>
    <n v="0"/>
    <n v="0"/>
    <n v="16"/>
    <n v="1483600"/>
  </r>
  <r>
    <x v="2"/>
    <x v="5"/>
    <n v="9"/>
    <n v="0"/>
    <m/>
    <n v="0"/>
    <n v="9"/>
    <n v="0"/>
    <n v="1"/>
    <n v="99600"/>
    <m/>
    <n v="0"/>
    <n v="1"/>
    <n v="99600"/>
    <n v="1"/>
    <n v="9800"/>
    <m/>
    <n v="0"/>
    <n v="1"/>
    <n v="9800"/>
    <n v="11"/>
    <n v="109400"/>
    <n v="0"/>
    <n v="0"/>
    <n v="11"/>
    <n v="109400"/>
  </r>
  <r>
    <x v="2"/>
    <x v="6"/>
    <n v="13"/>
    <n v="56700"/>
    <n v="11"/>
    <n v="56700"/>
    <n v="2"/>
    <n v="0"/>
    <n v="3"/>
    <n v="0"/>
    <n v="2"/>
    <n v="0"/>
    <n v="1"/>
    <n v="-2"/>
    <n v="1"/>
    <n v="9437.5750000000007"/>
    <m/>
    <n v="0"/>
    <n v="1"/>
    <n v="9437.5750000000007"/>
    <n v="17"/>
    <n v="66137.574999999997"/>
    <n v="13"/>
    <n v="56700"/>
    <n v="4"/>
    <n v="9437.5749999999971"/>
  </r>
  <r>
    <x v="2"/>
    <x v="7"/>
    <n v="1"/>
    <n v="2261400"/>
    <m/>
    <n v="0"/>
    <n v="1"/>
    <n v="2261400"/>
    <n v="2"/>
    <n v="521722.8"/>
    <m/>
    <n v="0"/>
    <n v="2"/>
    <n v="521722.8"/>
    <m/>
    <n v="0"/>
    <m/>
    <n v="0"/>
    <n v="0"/>
    <n v="0"/>
    <n v="3"/>
    <n v="2783122.8"/>
    <n v="0"/>
    <n v="0"/>
    <n v="3"/>
    <n v="2783122.8"/>
  </r>
  <r>
    <x v="3"/>
    <x v="8"/>
    <n v="7"/>
    <n v="821571.8"/>
    <m/>
    <n v="0"/>
    <n v="7"/>
    <n v="821571.8"/>
    <n v="12"/>
    <n v="2418640"/>
    <m/>
    <n v="0"/>
    <n v="12"/>
    <n v="2418640"/>
    <m/>
    <n v="0"/>
    <m/>
    <n v="0"/>
    <n v="0"/>
    <n v="0"/>
    <n v="19"/>
    <n v="3240211.8"/>
    <n v="0"/>
    <n v="0"/>
    <n v="19"/>
    <n v="3240211.8"/>
  </r>
  <r>
    <x v="3"/>
    <x v="9"/>
    <n v="23"/>
    <n v="301516.15999999997"/>
    <m/>
    <n v="0"/>
    <n v="23"/>
    <n v="301516.15999999997"/>
    <m/>
    <n v="0"/>
    <m/>
    <n v="0"/>
    <n v="0"/>
    <n v="0"/>
    <n v="1"/>
    <n v="4498"/>
    <m/>
    <n v="0"/>
    <n v="1"/>
    <n v="4498"/>
    <n v="24"/>
    <n v="306014.15999999997"/>
    <n v="0"/>
    <n v="0"/>
    <n v="24"/>
    <n v="306014.1599999999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m/>
    <m/>
    <x v="0"/>
    <m/>
    <n v="0"/>
    <n v="0"/>
    <n v="2"/>
    <n v="159045"/>
    <n v="1"/>
    <n v="9045"/>
    <n v="1"/>
    <n v="150000"/>
    <m/>
    <n v="0"/>
    <m/>
    <n v="0"/>
    <n v="0"/>
    <n v="0"/>
    <n v="2"/>
    <n v="159045"/>
    <n v="1"/>
    <n v="9045"/>
    <n v="1"/>
    <n v="150000"/>
  </r>
  <r>
    <x v="0"/>
    <x v="1"/>
    <m/>
    <m/>
    <x v="0"/>
    <m/>
    <n v="0"/>
    <n v="0"/>
    <m/>
    <n v="0"/>
    <m/>
    <m/>
    <n v="0"/>
    <n v="0"/>
    <n v="3"/>
    <n v="23922.275000000001"/>
    <n v="3"/>
    <n v="23922.275000000001"/>
    <n v="0"/>
    <n v="0"/>
    <n v="3"/>
    <n v="23922.275000000001"/>
    <n v="3"/>
    <n v="23922.275000000001"/>
    <n v="0"/>
    <n v="0"/>
  </r>
  <r>
    <x v="1"/>
    <x v="2"/>
    <n v="10"/>
    <n v="0"/>
    <x v="0"/>
    <m/>
    <n v="10"/>
    <n v="0"/>
    <n v="4"/>
    <n v="1479900"/>
    <m/>
    <m/>
    <n v="4"/>
    <n v="1479900"/>
    <n v="1"/>
    <n v="11100"/>
    <m/>
    <n v="0"/>
    <n v="1"/>
    <n v="11100"/>
    <n v="15"/>
    <n v="1491000"/>
    <n v="0"/>
    <n v="0"/>
    <n v="15"/>
    <n v="1491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3">
  <location ref="A3:C11" firstHeaderRow="0" firstDataRow="1" firstDataCol="1" rowPageCount="1" colPageCount="1"/>
  <pivotFields count="40">
    <pivotField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axis="axisRow"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axis="axisPage" dataField="1" numFmtId="43" multipleItemSelectionAllowed="1" showAll="0">
      <items count="103">
        <item h="1" x="1"/>
        <item x="75"/>
        <item x="78"/>
        <item x="77"/>
        <item x="32"/>
        <item x="25"/>
        <item x="53"/>
        <item x="70"/>
        <item x="67"/>
        <item x="16"/>
        <item x="79"/>
        <item x="99"/>
        <item x="22"/>
        <item x="51"/>
        <item x="73"/>
        <item x="37"/>
        <item x="9"/>
        <item x="50"/>
        <item x="71"/>
        <item x="86"/>
        <item x="60"/>
        <item x="61"/>
        <item x="69"/>
        <item x="11"/>
        <item x="7"/>
        <item x="76"/>
        <item x="46"/>
        <item x="49"/>
        <item x="4"/>
        <item x="33"/>
        <item x="18"/>
        <item x="96"/>
        <item x="59"/>
        <item x="91"/>
        <item x="24"/>
        <item x="74"/>
        <item x="21"/>
        <item x="2"/>
        <item x="34"/>
        <item x="27"/>
        <item x="58"/>
        <item x="15"/>
        <item x="92"/>
        <item x="26"/>
        <item x="30"/>
        <item x="62"/>
        <item x="54"/>
        <item x="10"/>
        <item x="65"/>
        <item x="36"/>
        <item x="89"/>
        <item x="66"/>
        <item x="8"/>
        <item x="56"/>
        <item x="23"/>
        <item x="40"/>
        <item x="3"/>
        <item x="97"/>
        <item x="19"/>
        <item x="85"/>
        <item x="12"/>
        <item x="82"/>
        <item x="43"/>
        <item x="14"/>
        <item x="57"/>
        <item x="28"/>
        <item x="47"/>
        <item x="42"/>
        <item x="13"/>
        <item x="45"/>
        <item x="35"/>
        <item x="94"/>
        <item x="6"/>
        <item x="48"/>
        <item x="44"/>
        <item x="63"/>
        <item x="90"/>
        <item x="29"/>
        <item x="101"/>
        <item x="31"/>
        <item x="83"/>
        <item x="100"/>
        <item x="88"/>
        <item x="0"/>
        <item x="81"/>
        <item x="52"/>
        <item x="38"/>
        <item x="98"/>
        <item x="5"/>
        <item x="93"/>
        <item x="39"/>
        <item x="55"/>
        <item x="72"/>
        <item x="64"/>
        <item x="68"/>
        <item x="87"/>
        <item x="95"/>
        <item x="80"/>
        <item x="20"/>
        <item x="84"/>
        <item x="17"/>
        <item x="41"/>
        <item t="default"/>
      </items>
    </pivotField>
    <pivotField showAll="0"/>
    <pivotField dataField="1"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2"/>
  </rowFields>
  <rowItems count="8">
    <i>
      <x v="1"/>
    </i>
    <i>
      <x v="8"/>
    </i>
    <i>
      <x v="10"/>
    </i>
    <i>
      <x v="12"/>
    </i>
    <i>
      <x v="15"/>
    </i>
    <i>
      <x v="20"/>
    </i>
    <i>
      <x v="22"/>
    </i>
    <i t="grand">
      <x/>
    </i>
  </rowItems>
  <colFields count="1">
    <field x="-2"/>
  </colFields>
  <colItems count="2">
    <i>
      <x/>
    </i>
    <i i="1">
      <x v="1"/>
    </i>
  </colItems>
  <pageFields count="1">
    <pageField fld="7" hier="-1"/>
  </pageFields>
  <dataFields count="2">
    <dataField name="Sum of 8" fld="7" baseField="0" baseItem="0"/>
    <dataField name="Sum of 10" fld="9" baseField="0" baseItem="0"/>
  </dataFields>
  <formats count="1">
    <format dxfId="15">
      <pivotArea outline="0" collapsedLevelsAreSubtotals="1" fieldPosition="0"/>
    </format>
  </formats>
  <chartFormats count="7">
    <chartFormat chart="18" format="0" series="1">
      <pivotArea type="data" outline="0" fieldPosition="0">
        <references count="1">
          <reference field="4294967294" count="1" selected="0">
            <x v="0"/>
          </reference>
        </references>
      </pivotArea>
    </chartFormat>
    <chartFormat chart="18" format="1" series="1">
      <pivotArea type="data" outline="0" fieldPosition="0">
        <references count="1">
          <reference field="4294967294" count="1" selected="0">
            <x v="1"/>
          </reference>
        </references>
      </pivotArea>
    </chartFormat>
    <chartFormat chart="18" format="2">
      <pivotArea type="data" outline="0" fieldPosition="0">
        <references count="2">
          <reference field="4294967294" count="1" selected="0">
            <x v="1"/>
          </reference>
          <reference field="2" count="1" selected="0">
            <x v="12"/>
          </reference>
        </references>
      </pivotArea>
    </chartFormat>
    <chartFormat chart="20" format="6" series="1">
      <pivotArea type="data" outline="0" fieldPosition="0">
        <references count="1">
          <reference field="4294967294" count="1" selected="0">
            <x v="0"/>
          </reference>
        </references>
      </pivotArea>
    </chartFormat>
    <chartFormat chart="20" format="7" series="1">
      <pivotArea type="data" outline="0" fieldPosition="0">
        <references count="1">
          <reference field="4294967294" count="1" selected="0">
            <x v="1"/>
          </reference>
        </references>
      </pivotArea>
    </chartFormat>
    <chartFormat chart="20" format="8">
      <pivotArea type="data" outline="0" fieldPosition="0">
        <references count="2">
          <reference field="4294967294" count="1" selected="0">
            <x v="1"/>
          </reference>
          <reference field="2" count="1" selected="0">
            <x v="12"/>
          </reference>
        </references>
      </pivotArea>
    </chartFormat>
    <chartFormat chart="20" format="9">
      <pivotArea type="data" outline="0" fieldPosition="0">
        <references count="2">
          <reference field="4294967294" count="1" selected="0">
            <x v="0"/>
          </reference>
          <reference field="2"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A6" firstHeaderRow="1" firstDataRow="1" firstDataCol="1" rowPageCount="1" colPageCount="1"/>
  <pivotFields count="40">
    <pivotField axis="axisPage" multipleItemSelectionAllowed="1" showAll="0">
      <items count="270">
        <item x="5"/>
        <item x="112"/>
        <item x="103"/>
        <item x="149"/>
        <item x="194"/>
        <item x="138"/>
        <item x="61"/>
        <item x="40"/>
        <item x="228"/>
        <item x="264"/>
        <item x="252"/>
        <item x="109"/>
        <item x="96"/>
        <item x="242"/>
        <item x="121"/>
        <item x="107"/>
        <item x="111"/>
        <item x="63"/>
        <item x="241"/>
        <item x="208"/>
        <item x="6"/>
        <item x="31"/>
        <item x="16"/>
        <item x="235"/>
        <item x="132"/>
        <item x="93"/>
        <item x="105"/>
        <item x="62"/>
        <item x="8"/>
        <item x="13"/>
        <item x="9"/>
        <item x="10"/>
        <item x="65"/>
        <item x="14"/>
        <item x="17"/>
        <item x="256"/>
        <item x="209"/>
        <item x="213"/>
        <item x="135"/>
        <item x="24"/>
        <item x="19"/>
        <item x="20"/>
        <item x="22"/>
        <item x="25"/>
        <item x="27"/>
        <item x="34"/>
        <item x="29"/>
        <item x="30"/>
        <item x="32"/>
        <item x="54"/>
        <item x="7"/>
        <item x="145"/>
        <item x="26"/>
        <item x="67"/>
        <item x="36"/>
        <item x="38"/>
        <item x="39"/>
        <item x="42"/>
        <item x="43"/>
        <item x="15"/>
        <item x="45"/>
        <item x="46"/>
        <item x="75"/>
        <item x="37"/>
        <item x="73"/>
        <item x="48"/>
        <item x="50"/>
        <item x="68"/>
        <item x="51"/>
        <item x="69"/>
        <item x="53"/>
        <item x="55"/>
        <item x="57"/>
        <item x="185"/>
        <item x="92"/>
        <item x="11"/>
        <item x="28"/>
        <item x="140"/>
        <item x="94"/>
        <item x="64"/>
        <item x="66"/>
        <item x="108"/>
        <item x="101"/>
        <item x="110"/>
        <item x="98"/>
        <item x="158"/>
        <item x="117"/>
        <item x="113"/>
        <item x="181"/>
        <item x="151"/>
        <item x="141"/>
        <item x="85"/>
        <item x="125"/>
        <item x="126"/>
        <item x="86"/>
        <item x="136"/>
        <item x="115"/>
        <item x="166"/>
        <item x="77"/>
        <item x="157"/>
        <item x="104"/>
        <item x="243"/>
        <item x="255"/>
        <item x="148"/>
        <item x="99"/>
        <item x="35"/>
        <item x="41"/>
        <item x="229"/>
        <item x="175"/>
        <item x="116"/>
        <item x="226"/>
        <item x="133"/>
        <item x="225"/>
        <item x="227"/>
        <item x="21"/>
        <item x="139"/>
        <item x="74"/>
        <item x="23"/>
        <item x="127"/>
        <item x="200"/>
        <item x="91"/>
        <item x="134"/>
        <item x="128"/>
        <item x="95"/>
        <item x="71"/>
        <item x="97"/>
        <item x="106"/>
        <item x="167"/>
        <item x="59"/>
        <item x="160"/>
        <item x="253"/>
        <item x="72"/>
        <item x="4"/>
        <item x="114"/>
        <item x="102"/>
        <item x="251"/>
        <item x="201"/>
        <item x="144"/>
        <item x="90"/>
        <item x="52"/>
        <item x="150"/>
        <item x="204"/>
        <item x="156"/>
        <item x="171"/>
        <item x="152"/>
        <item x="143"/>
        <item x="153"/>
        <item x="190"/>
        <item x="154"/>
        <item x="49"/>
        <item x="159"/>
        <item x="268"/>
        <item x="165"/>
        <item x="233"/>
        <item x="161"/>
        <item x="218"/>
        <item x="76"/>
        <item x="164"/>
        <item x="163"/>
        <item x="83"/>
        <item x="230"/>
        <item x="18"/>
        <item x="147"/>
        <item x="58"/>
        <item x="78"/>
        <item x="33"/>
        <item x="173"/>
        <item x="258"/>
        <item x="169"/>
        <item x="56"/>
        <item x="170"/>
        <item x="155"/>
        <item x="79"/>
        <item x="12"/>
        <item x="174"/>
        <item x="183"/>
        <item x="176"/>
        <item x="249"/>
        <item x="177"/>
        <item x="178"/>
        <item x="197"/>
        <item x="0"/>
        <item x="142"/>
        <item x="262"/>
        <item x="219"/>
        <item x="129"/>
        <item x="222"/>
        <item x="180"/>
        <item x="206"/>
        <item x="80"/>
        <item x="172"/>
        <item x="182"/>
        <item x="184"/>
        <item x="82"/>
        <item x="186"/>
        <item x="191"/>
        <item x="188"/>
        <item x="81"/>
        <item x="189"/>
        <item x="47"/>
        <item x="232"/>
        <item x="245"/>
        <item x="146"/>
        <item x="192"/>
        <item x="193"/>
        <item x="198"/>
        <item x="84"/>
        <item x="195"/>
        <item x="196"/>
        <item x="199"/>
        <item x="87"/>
        <item x="207"/>
        <item x="202"/>
        <item x="265"/>
        <item x="231"/>
        <item x="179"/>
        <item x="130"/>
        <item x="203"/>
        <item x="205"/>
        <item x="212"/>
        <item x="210"/>
        <item x="214"/>
        <item x="215"/>
        <item x="217"/>
        <item x="211"/>
        <item x="88"/>
        <item x="223"/>
        <item x="238"/>
        <item x="118"/>
        <item x="168"/>
        <item x="70"/>
        <item x="220"/>
        <item x="89"/>
        <item x="221"/>
        <item x="224"/>
        <item x="234"/>
        <item x="240"/>
        <item x="236"/>
        <item x="237"/>
        <item x="239"/>
        <item x="1"/>
        <item x="216"/>
        <item x="3"/>
        <item x="187"/>
        <item x="131"/>
        <item x="244"/>
        <item x="250"/>
        <item x="246"/>
        <item x="247"/>
        <item x="248"/>
        <item x="2"/>
        <item x="254"/>
        <item x="260"/>
        <item x="119"/>
        <item x="120"/>
        <item x="162"/>
        <item x="259"/>
        <item x="44"/>
        <item x="137"/>
        <item x="257"/>
        <item x="261"/>
        <item x="263"/>
        <item x="266"/>
        <item x="122"/>
        <item x="123"/>
        <item x="124"/>
        <item x="267"/>
        <item x="100"/>
        <item x="60"/>
        <item t="default"/>
      </items>
    </pivotField>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axis="axisRow"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4"/>
  </rowFields>
  <rowItems count="3">
    <i>
      <x/>
    </i>
    <i>
      <x v="1"/>
    </i>
    <i t="grand">
      <x/>
    </i>
  </rowItems>
  <colItems count="1">
    <i/>
  </colItem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8" firstHeaderRow="1" firstDataRow="1" firstDataCol="1"/>
  <pivotFields count="40">
    <pivotField dataField="1"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axis="axisRow" showAll="0">
      <items count="6">
        <item x="1"/>
        <item x="2"/>
        <item x="3"/>
        <item x="4"/>
        <item x="0"/>
        <item t="default"/>
      </items>
    </pivotField>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3"/>
  </rowFields>
  <rowItems count="5">
    <i>
      <x/>
    </i>
    <i>
      <x v="2"/>
    </i>
    <i>
      <x v="3"/>
    </i>
    <i>
      <x v="4"/>
    </i>
    <i t="grand">
      <x/>
    </i>
  </rowItems>
  <colItems count="1">
    <i/>
  </colItems>
  <dataFields count="1">
    <dataField name="Count of 1" fld="0" subtotal="count" baseField="3" baseItem="0"/>
  </dataFields>
  <chartFormats count="12">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3"/>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2"/>
          </reference>
        </references>
      </pivotArea>
    </chartFormat>
    <chartFormat chart="4" format="11" series="1">
      <pivotArea type="data" outline="0" fieldPosition="0">
        <references count="1">
          <reference field="4294967294" count="1" selected="0">
            <x v="0"/>
          </reference>
        </references>
      </pivotArea>
    </chartFormat>
    <chartFormat chart="4" format="12">
      <pivotArea type="data" outline="0" fieldPosition="0">
        <references count="2">
          <reference field="4294967294" count="1" selected="0">
            <x v="0"/>
          </reference>
          <reference field="3" count="1" selected="0">
            <x v="0"/>
          </reference>
        </references>
      </pivotArea>
    </chartFormat>
    <chartFormat chart="4" format="13">
      <pivotArea type="data" outline="0" fieldPosition="0">
        <references count="2">
          <reference field="4294967294" count="1" selected="0">
            <x v="0"/>
          </reference>
          <reference field="3" count="1" selected="0">
            <x v="1"/>
          </reference>
        </references>
      </pivotArea>
    </chartFormat>
    <chartFormat chart="4" format="14">
      <pivotArea type="data" outline="0" fieldPosition="0">
        <references count="2">
          <reference field="4294967294" count="1" selected="0">
            <x v="0"/>
          </reference>
          <reference field="3" count="1" selected="0">
            <x v="2"/>
          </reference>
        </references>
      </pivotArea>
    </chartFormat>
    <chartFormat chart="4" format="15">
      <pivotArea type="data" outline="0" fieldPosition="0">
        <references count="2">
          <reference field="4294967294" count="1" selected="0">
            <x v="0"/>
          </reference>
          <reference field="3" count="1" selected="0">
            <x v="3"/>
          </reference>
        </references>
      </pivotArea>
    </chartFormat>
    <chartFormat chart="4" format="16">
      <pivotArea type="data" outline="0" fieldPosition="0">
        <references count="2">
          <reference field="4294967294" count="1" selected="0">
            <x v="0"/>
          </reference>
          <reference field="3" count="1" selected="0">
            <x v="4"/>
          </reference>
        </references>
      </pivotArea>
    </chartFormat>
    <chartFormat chart="2" format="5">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6" firstHeaderRow="1" firstDataRow="1" firstDataCol="1"/>
  <pivotFields count="40">
    <pivotField dataField="1"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axis="axisRow" showAll="0">
      <items count="4">
        <item x="0"/>
        <item h="1" x="1"/>
        <item x="2"/>
        <item t="default"/>
      </items>
    </pivotField>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5"/>
  </rowFields>
  <rowItems count="3">
    <i>
      <x/>
    </i>
    <i>
      <x v="2"/>
    </i>
    <i t="grand">
      <x/>
    </i>
  </rowItems>
  <colItems count="1">
    <i/>
  </colItems>
  <dataFields count="1">
    <dataField name="Count of 1" fld="0" subtotal="count" baseField="5" baseItem="0"/>
  </dataFields>
  <chartFormats count="6">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5" count="1" selected="0">
            <x v="0"/>
          </reference>
        </references>
      </pivotArea>
    </chartFormat>
    <chartFormat chart="2" format="2">
      <pivotArea type="data" outline="0" fieldPosition="0">
        <references count="2">
          <reference field="4294967294" count="1" selected="0">
            <x v="0"/>
          </reference>
          <reference field="5" count="1" selected="0">
            <x v="2"/>
          </reference>
        </references>
      </pivotArea>
    </chartFormat>
    <chartFormat chart="4" format="6" series="1">
      <pivotArea type="data" outline="0" fieldPosition="0">
        <references count="1">
          <reference field="4294967294" count="1" selected="0">
            <x v="0"/>
          </reference>
        </references>
      </pivotArea>
    </chartFormat>
    <chartFormat chart="4" format="7">
      <pivotArea type="data" outline="0" fieldPosition="0">
        <references count="2">
          <reference field="4294967294" count="1" selected="0">
            <x v="0"/>
          </reference>
          <reference field="5" count="1" selected="0">
            <x v="0"/>
          </reference>
        </references>
      </pivotArea>
    </chartFormat>
    <chartFormat chart="4" format="8">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6" firstHeaderRow="1" firstDataRow="1" firstDataCol="1"/>
  <pivotFields count="40">
    <pivotField dataField="1"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items count="6">
        <item x="1"/>
        <item x="2"/>
        <item x="3"/>
        <item x="4"/>
        <item x="0"/>
        <item t="default"/>
      </items>
    </pivotField>
    <pivotField axis="axisRow"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4"/>
  </rowFields>
  <rowItems count="3">
    <i>
      <x/>
    </i>
    <i>
      <x v="1"/>
    </i>
    <i t="grand">
      <x/>
    </i>
  </rowItems>
  <colItems count="1">
    <i/>
  </colItems>
  <dataFields count="1">
    <dataField name="Count of 1" fld="0" subtotal="count" baseField="4" baseItem="0"/>
  </dataFields>
  <chartFormats count="6">
    <chartFormat chart="2" format="0"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 chart="4" format="5">
      <pivotArea type="data" outline="0" fieldPosition="0">
        <references count="2">
          <reference field="4294967294" count="1" selected="0">
            <x v="0"/>
          </reference>
          <reference field="4" count="1" selected="0">
            <x v="0"/>
          </reference>
        </references>
      </pivotArea>
    </chartFormat>
    <chartFormat chart="4" format="6">
      <pivotArea type="data" outline="0" fieldPosition="0">
        <references count="2">
          <reference field="4294967294" count="1" selected="0">
            <x v="0"/>
          </reference>
          <reference field="4" count="1" selected="0">
            <x v="1"/>
          </reference>
        </references>
      </pivotArea>
    </chartFormat>
    <chartFormat chart="2" format="1">
      <pivotArea type="data" outline="0" fieldPosition="0">
        <references count="2">
          <reference field="4294967294" count="1" selected="0">
            <x v="0"/>
          </reference>
          <reference field="4" count="1" selected="0">
            <x v="0"/>
          </reference>
        </references>
      </pivotArea>
    </chartFormat>
    <chartFormat chart="2" format="2">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3:B27" firstHeaderRow="1" firstDataRow="1" firstDataCol="1" rowPageCount="1" colPageCount="1"/>
  <pivotFields count="40">
    <pivotField showAll="0"/>
    <pivotField axis="axisRow"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axis="axisPage" dataField="1" numFmtId="43" multipleItemSelectionAllowed="1" showAll="0">
      <items count="125">
        <item h="1" x="1"/>
        <item x="33"/>
        <item x="46"/>
        <item x="0"/>
        <item x="26"/>
        <item x="108"/>
        <item x="94"/>
        <item x="106"/>
        <item x="122"/>
        <item x="113"/>
        <item x="73"/>
        <item x="2"/>
        <item x="60"/>
        <item x="91"/>
        <item x="9"/>
        <item x="21"/>
        <item x="44"/>
        <item x="56"/>
        <item x="52"/>
        <item x="103"/>
        <item x="123"/>
        <item x="98"/>
        <item x="117"/>
        <item x="63"/>
        <item x="28"/>
        <item x="3"/>
        <item x="64"/>
        <item x="83"/>
        <item x="41"/>
        <item x="80"/>
        <item x="17"/>
        <item x="75"/>
        <item x="15"/>
        <item x="86"/>
        <item x="13"/>
        <item x="43"/>
        <item x="38"/>
        <item x="110"/>
        <item x="16"/>
        <item x="119"/>
        <item x="112"/>
        <item x="76"/>
        <item x="99"/>
        <item x="35"/>
        <item x="59"/>
        <item x="42"/>
        <item x="53"/>
        <item x="45"/>
        <item x="78"/>
        <item x="93"/>
        <item x="14"/>
        <item x="31"/>
        <item x="114"/>
        <item x="74"/>
        <item x="100"/>
        <item x="111"/>
        <item x="10"/>
        <item x="87"/>
        <item x="32"/>
        <item x="85"/>
        <item x="62"/>
        <item x="115"/>
        <item x="105"/>
        <item x="5"/>
        <item x="118"/>
        <item x="49"/>
        <item x="109"/>
        <item x="95"/>
        <item x="84"/>
        <item x="77"/>
        <item x="70"/>
        <item x="104"/>
        <item x="61"/>
        <item x="102"/>
        <item x="12"/>
        <item x="120"/>
        <item x="89"/>
        <item x="25"/>
        <item x="116"/>
        <item x="24"/>
        <item x="92"/>
        <item x="30"/>
        <item x="68"/>
        <item x="29"/>
        <item x="107"/>
        <item x="39"/>
        <item x="81"/>
        <item x="90"/>
        <item x="8"/>
        <item x="55"/>
        <item x="65"/>
        <item x="50"/>
        <item x="66"/>
        <item x="34"/>
        <item x="96"/>
        <item x="88"/>
        <item x="20"/>
        <item x="101"/>
        <item x="97"/>
        <item x="27"/>
        <item x="69"/>
        <item x="11"/>
        <item x="71"/>
        <item x="19"/>
        <item x="82"/>
        <item x="6"/>
        <item x="57"/>
        <item x="121"/>
        <item x="18"/>
        <item x="58"/>
        <item x="72"/>
        <item x="51"/>
        <item x="23"/>
        <item x="40"/>
        <item x="7"/>
        <item x="48"/>
        <item x="37"/>
        <item x="67"/>
        <item x="79"/>
        <item x="36"/>
        <item x="22"/>
        <item x="54"/>
        <item x="47"/>
        <item x="4"/>
        <item t="default"/>
      </items>
    </pivotField>
    <pivotField showAll="0"/>
    <pivotField showAll="0">
      <items count="11">
        <item h="1" x="8"/>
        <item h="1" x="3"/>
        <item x="2"/>
        <item h="1" x="0"/>
        <item h="1" x="1"/>
        <item h="1" x="6"/>
        <item h="1" x="7"/>
        <item h="1" x="4"/>
        <item h="1" x="5"/>
        <item h="1" x="9"/>
        <item t="default"/>
      </items>
    </pivotField>
  </pivotFields>
  <rowFields count="1">
    <field x="1"/>
  </rowFields>
  <rowItems count="24">
    <i>
      <x v="17"/>
    </i>
    <i>
      <x v="18"/>
    </i>
    <i>
      <x v="19"/>
    </i>
    <i>
      <x v="20"/>
    </i>
    <i>
      <x v="22"/>
    </i>
    <i>
      <x v="63"/>
    </i>
    <i>
      <x v="75"/>
    </i>
    <i>
      <x v="91"/>
    </i>
    <i>
      <x v="99"/>
    </i>
    <i>
      <x v="109"/>
    </i>
    <i>
      <x v="113"/>
    </i>
    <i>
      <x v="119"/>
    </i>
    <i>
      <x v="127"/>
    </i>
    <i>
      <x v="129"/>
    </i>
    <i>
      <x v="150"/>
    </i>
    <i>
      <x v="151"/>
    </i>
    <i>
      <x v="152"/>
    </i>
    <i>
      <x v="153"/>
    </i>
    <i>
      <x v="154"/>
    </i>
    <i>
      <x v="175"/>
    </i>
    <i>
      <x v="195"/>
    </i>
    <i>
      <x v="255"/>
    </i>
    <i>
      <x v="257"/>
    </i>
    <i t="grand">
      <x/>
    </i>
  </rowItems>
  <colItems count="1">
    <i/>
  </colItems>
  <pageFields count="1">
    <pageField fld="37" hier="-1"/>
  </pageFields>
  <dataFields count="1">
    <dataField name="Sum of 38" fld="37" baseField="0" baseItem="0" numFmtId="164"/>
  </dataFields>
  <formats count="1">
    <format dxfId="11">
      <pivotArea outline="0" collapsedLevelsAreSubtotals="1" fieldPosition="0"/>
    </format>
  </formats>
  <chartFormats count="2">
    <chartFormat chart="3"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9"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2">
  <location ref="A3:B6" firstHeaderRow="1" firstDataRow="1" firstDataCol="1" rowPageCount="1" colPageCount="1"/>
  <pivotFields count="26">
    <pivotField axis="axisPage" multipleItemSelectionAllowed="1" showAll="0">
      <items count="5">
        <item h="1" x="0"/>
        <item h="1" x="1"/>
        <item h="1" x="2"/>
        <item x="3"/>
        <item t="default"/>
      </items>
    </pivotField>
    <pivotField axis="axisRow" showAll="0">
      <items count="11">
        <item x="8"/>
        <item x="2"/>
        <item x="3"/>
        <item x="4"/>
        <item x="5"/>
        <item x="6"/>
        <item x="0"/>
        <item x="7"/>
        <item x="1"/>
        <item x="9"/>
        <item t="default"/>
      </items>
    </pivotField>
    <pivotField showAll="0"/>
    <pivotField showAll="0"/>
    <pivotField showAll="0"/>
    <pivotField showAll="0"/>
    <pivotField numFmtId="164" showAll="0"/>
    <pivotField numFmtId="164" showAll="0"/>
    <pivotField showAll="0"/>
    <pivotField showAll="0"/>
    <pivotField showAll="0"/>
    <pivotField showAll="0"/>
    <pivotField showAll="0"/>
    <pivotField numFmtId="164" showAll="0"/>
    <pivotField showAll="0"/>
    <pivotField numFmtId="164" showAll="0"/>
    <pivotField showAll="0"/>
    <pivotField numFmtId="164" showAll="0"/>
    <pivotField numFmtId="165" showAll="0"/>
    <pivotField numFmtId="165" showAll="0"/>
    <pivotField showAll="0"/>
    <pivotField numFmtId="165" showAll="0"/>
    <pivotField numFmtId="165" showAll="0"/>
    <pivotField numFmtId="165" showAll="0"/>
    <pivotField numFmtId="166" showAll="0"/>
    <pivotField dataField="1" numFmtId="165" showAll="0"/>
  </pivotFields>
  <rowFields count="1">
    <field x="1"/>
  </rowFields>
  <rowItems count="3">
    <i>
      <x/>
    </i>
    <i>
      <x v="9"/>
    </i>
    <i t="grand">
      <x/>
    </i>
  </rowItems>
  <colItems count="1">
    <i/>
  </colItems>
  <pageFields count="1">
    <pageField fld="0" hier="-1"/>
  </pageFields>
  <dataFields count="1">
    <dataField name="Sum of 26" fld="25" baseField="0" baseItem="0" numFmtId="164"/>
  </dataFields>
  <formats count="5">
    <format dxfId="10">
      <pivotArea outline="0" collapsedLevelsAreSubtotals="1" fieldPosition="0">
        <references count="1">
          <reference field="4294967294" count="1" selected="0">
            <x v="0"/>
          </reference>
        </references>
      </pivotArea>
    </format>
    <format dxfId="9">
      <pivotArea outline="0" collapsedLevelsAreSubtotals="1" fieldPosition="0">
        <references count="1">
          <reference field="4294967294" count="1" selected="0">
            <x v="0"/>
          </reference>
        </references>
      </pivotArea>
    </format>
    <format dxfId="8">
      <pivotArea outline="0" collapsedLevelsAreSubtotals="1" fieldPosition="0">
        <references count="1">
          <reference field="4294967294" count="1" selected="0">
            <x v="0"/>
          </reference>
        </references>
      </pivotArea>
    </format>
    <format dxfId="7">
      <pivotArea outline="0" collapsedLevelsAreSubtotals="1" fieldPosition="0">
        <references count="1">
          <reference field="4294967294" count="1" selected="0">
            <x v="0"/>
          </reference>
        </references>
      </pivotArea>
    </format>
    <format dxfId="6">
      <pivotArea outline="0" collapsedLevelsAreSubtotals="1" fieldPosition="0">
        <references count="1">
          <reference field="4294967294" count="1" selected="0">
            <x v="0"/>
          </reference>
        </references>
      </pivotArea>
    </format>
  </formats>
  <chartFormats count="9">
    <chartFormat chart="25" format="0" series="1">
      <pivotArea type="data" outline="0" fieldPosition="0">
        <references count="1">
          <reference field="4294967294" count="1" selected="0">
            <x v="0"/>
          </reference>
        </references>
      </pivotArea>
    </chartFormat>
    <chartFormat chart="25" format="1">
      <pivotArea type="data" outline="0" fieldPosition="0">
        <references count="2">
          <reference field="4294967294" count="1" selected="0">
            <x v="0"/>
          </reference>
          <reference field="1" count="1" selected="0">
            <x v="0"/>
          </reference>
        </references>
      </pivotArea>
    </chartFormat>
    <chartFormat chart="25" format="2">
      <pivotArea type="data" outline="0" fieldPosition="0">
        <references count="2">
          <reference field="4294967294" count="1" selected="0">
            <x v="0"/>
          </reference>
          <reference field="1" count="1" selected="0">
            <x v="9"/>
          </reference>
        </references>
      </pivotArea>
    </chartFormat>
    <chartFormat chart="28" format="3" series="1">
      <pivotArea type="data" outline="0" fieldPosition="0">
        <references count="1">
          <reference field="4294967294" count="1" selected="0">
            <x v="0"/>
          </reference>
        </references>
      </pivotArea>
    </chartFormat>
    <chartFormat chart="28" format="4">
      <pivotArea type="data" outline="0" fieldPosition="0">
        <references count="2">
          <reference field="4294967294" count="1" selected="0">
            <x v="0"/>
          </reference>
          <reference field="1" count="1" selected="0">
            <x v="0"/>
          </reference>
        </references>
      </pivotArea>
    </chartFormat>
    <chartFormat chart="28" format="5">
      <pivotArea type="data" outline="0" fieldPosition="0">
        <references count="2">
          <reference field="4294967294" count="1" selected="0">
            <x v="0"/>
          </reference>
          <reference field="1" count="1" selected="0">
            <x v="9"/>
          </reference>
        </references>
      </pivotArea>
    </chartFormat>
    <chartFormat chart="31" format="9" series="1">
      <pivotArea type="data" outline="0" fieldPosition="0">
        <references count="1">
          <reference field="4294967294" count="1" selected="0">
            <x v="0"/>
          </reference>
        </references>
      </pivotArea>
    </chartFormat>
    <chartFormat chart="31" format="10">
      <pivotArea type="data" outline="0" fieldPosition="0">
        <references count="2">
          <reference field="4294967294" count="1" selected="0">
            <x v="0"/>
          </reference>
          <reference field="1" count="1" selected="0">
            <x v="0"/>
          </reference>
        </references>
      </pivotArea>
    </chartFormat>
    <chartFormat chart="31" format="11">
      <pivotArea type="data" outline="0" fieldPosition="0">
        <references count="2">
          <reference field="4294967294" count="1" selected="0">
            <x v="0"/>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26">
  <location ref="A3:B6" firstHeaderRow="1" firstDataRow="1" firstDataCol="1" rowPageCount="1" colPageCount="1"/>
  <pivotFields count="26">
    <pivotField axis="axisPage" multipleItemSelectionAllowed="1" showAll="0">
      <items count="5">
        <item h="1" x="0"/>
        <item h="1" x="1"/>
        <item h="1" x="2"/>
        <item x="3"/>
        <item t="default"/>
      </items>
    </pivotField>
    <pivotField axis="axisRow" showAll="0">
      <items count="11">
        <item x="8"/>
        <item x="2"/>
        <item x="3"/>
        <item x="4"/>
        <item x="5"/>
        <item x="6"/>
        <item x="0"/>
        <item x="7"/>
        <item x="1"/>
        <item x="9"/>
        <item t="default"/>
      </items>
    </pivotField>
    <pivotField showAll="0"/>
    <pivotField showAll="0"/>
    <pivotField showAll="0"/>
    <pivotField showAll="0"/>
    <pivotField numFmtId="164" showAll="0"/>
    <pivotField numFmtId="164" showAll="0"/>
    <pivotField showAll="0"/>
    <pivotField showAll="0"/>
    <pivotField showAll="0"/>
    <pivotField showAll="0"/>
    <pivotField showAll="0"/>
    <pivotField numFmtId="164" showAll="0"/>
    <pivotField showAll="0"/>
    <pivotField numFmtId="164" showAll="0"/>
    <pivotField showAll="0"/>
    <pivotField numFmtId="164" showAll="0"/>
    <pivotField numFmtId="165" showAll="0"/>
    <pivotField numFmtId="165" showAll="0"/>
    <pivotField showAll="0"/>
    <pivotField numFmtId="165" showAll="0"/>
    <pivotField numFmtId="165" showAll="0"/>
    <pivotField numFmtId="165" showAll="0"/>
    <pivotField numFmtId="166" showAll="0"/>
    <pivotField dataField="1" numFmtId="165" showAll="0"/>
  </pivotFields>
  <rowFields count="1">
    <field x="1"/>
  </rowFields>
  <rowItems count="3">
    <i>
      <x/>
    </i>
    <i>
      <x v="9"/>
    </i>
    <i t="grand">
      <x/>
    </i>
  </rowItems>
  <colItems count="1">
    <i/>
  </colItems>
  <pageFields count="1">
    <pageField fld="0" hier="-1"/>
  </pageFields>
  <dataFields count="1">
    <dataField name="Sum of 26" fld="25" baseField="0" baseItem="0" numFmtId="164"/>
  </dataFields>
  <formats count="2">
    <format dxfId="5">
      <pivotArea outline="0" collapsedLevelsAreSubtotals="1" fieldPosition="0">
        <references count="1">
          <reference field="4294967294" count="1" selected="0">
            <x v="0"/>
          </reference>
        </references>
      </pivotArea>
    </format>
    <format dxfId="4">
      <pivotArea outline="0" collapsedLevelsAreSubtotals="1" fieldPosition="0">
        <references count="1">
          <reference field="4294967294" count="1" selected="0">
            <x v="0"/>
          </reference>
        </references>
      </pivotArea>
    </format>
  </formats>
  <chartFormats count="6">
    <chartFormat chart="21" format="0" series="1">
      <pivotArea type="data" outline="0" fieldPosition="0">
        <references count="1">
          <reference field="4294967294" count="1" selected="0">
            <x v="0"/>
          </reference>
        </references>
      </pivotArea>
    </chartFormat>
    <chartFormat chart="25" format="2" series="1">
      <pivotArea type="data" outline="0" fieldPosition="0">
        <references count="1">
          <reference field="4294967294" count="1" selected="0">
            <x v="0"/>
          </reference>
        </references>
      </pivotArea>
    </chartFormat>
    <chartFormat chart="25" format="3">
      <pivotArea type="data" outline="0" fieldPosition="0">
        <references count="2">
          <reference field="4294967294" count="1" selected="0">
            <x v="0"/>
          </reference>
          <reference field="1" count="1" selected="0">
            <x v="7"/>
          </reference>
        </references>
      </pivotArea>
    </chartFormat>
    <chartFormat chart="25" format="4">
      <pivotArea type="data" outline="0" fieldPosition="0">
        <references count="2">
          <reference field="4294967294" count="1" selected="0">
            <x v="0"/>
          </reference>
          <reference field="1" count="1" selected="0">
            <x v="3"/>
          </reference>
        </references>
      </pivotArea>
    </chartFormat>
    <chartFormat chart="25" format="5">
      <pivotArea type="data" outline="0" fieldPosition="0">
        <references count="2">
          <reference field="4294967294" count="1" selected="0">
            <x v="0"/>
          </reference>
          <reference field="1" count="1" selected="0">
            <x v="4"/>
          </reference>
        </references>
      </pivotArea>
    </chartFormat>
    <chartFormat chart="25" format="6">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12"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3:C6" firstHeaderRow="0" firstDataRow="1" firstDataCol="1" rowPageCount="1" colPageCount="1"/>
  <pivotFields count="26">
    <pivotField axis="axisPage" multipleItemSelectionAllowed="1" showAll="0">
      <items count="5">
        <item h="1" x="0"/>
        <item h="1" x="1"/>
        <item h="1" x="2"/>
        <item x="3"/>
        <item t="default"/>
      </items>
    </pivotField>
    <pivotField axis="axisRow" showAll="0">
      <items count="11">
        <item x="8"/>
        <item x="2"/>
        <item x="3"/>
        <item x="4"/>
        <item x="5"/>
        <item x="6"/>
        <item x="0"/>
        <item x="7"/>
        <item x="1"/>
        <item x="9"/>
        <item t="default"/>
      </items>
    </pivotField>
    <pivotField showAll="0"/>
    <pivotField dataField="1" showAll="0"/>
    <pivotField showAll="0"/>
    <pivotField showAll="0"/>
    <pivotField numFmtId="164" showAll="0"/>
    <pivotField numFmtId="164" showAll="0"/>
    <pivotField showAll="0"/>
    <pivotField dataField="1" showAll="0"/>
    <pivotField showAll="0"/>
    <pivotField showAll="0"/>
    <pivotField showAll="0"/>
    <pivotField numFmtId="164" showAll="0"/>
    <pivotField showAll="0"/>
    <pivotField numFmtId="164" showAll="0"/>
    <pivotField showAll="0"/>
    <pivotField numFmtId="164" showAll="0"/>
    <pivotField numFmtId="165" showAll="0"/>
    <pivotField numFmtId="165" showAll="0"/>
    <pivotField showAll="0"/>
    <pivotField numFmtId="165" showAll="0"/>
    <pivotField numFmtId="165" showAll="0"/>
    <pivotField numFmtId="165" showAll="0"/>
    <pivotField numFmtId="166" showAll="0"/>
    <pivotField numFmtId="165" showAll="0"/>
  </pivotFields>
  <rowFields count="1">
    <field x="1"/>
  </rowFields>
  <rowItems count="3">
    <i>
      <x/>
    </i>
    <i>
      <x v="9"/>
    </i>
    <i t="grand">
      <x/>
    </i>
  </rowItems>
  <colFields count="1">
    <field x="-2"/>
  </colFields>
  <colItems count="2">
    <i>
      <x/>
    </i>
    <i i="1">
      <x v="1"/>
    </i>
  </colItems>
  <pageFields count="1">
    <pageField fld="0" hier="-1"/>
  </pageFields>
  <dataFields count="2">
    <dataField name="Зөвлөмж" fld="3" baseField="0" baseItem="0"/>
    <dataField name="Албан шаардлага" fld="9" baseField="0" baseItem="0"/>
  </dataFields>
  <formats count="2">
    <format dxfId="3">
      <pivotArea outline="0" collapsedLevelsAreSubtotals="1" fieldPosition="0"/>
    </format>
    <format dxfId="2">
      <pivotArea outline="0" collapsedLevelsAreSubtotals="1" fieldPosition="0"/>
    </format>
  </formats>
  <chartFormats count="1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pivotArea type="data" outline="0" fieldPosition="0">
        <references count="2">
          <reference field="4294967294" count="1" selected="0">
            <x v="1"/>
          </reference>
          <reference field="1" count="1" selected="0">
            <x v="9"/>
          </reference>
        </references>
      </pivotArea>
    </chartFormat>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1"/>
          </reference>
        </references>
      </pivotArea>
    </chartFormat>
    <chartFormat chart="5" format="8">
      <pivotArea type="data" outline="0" fieldPosition="0">
        <references count="2">
          <reference field="4294967294" count="1" selected="0">
            <x v="1"/>
          </reference>
          <reference field="1" count="1" selected="0">
            <x v="9"/>
          </reference>
        </references>
      </pivotArea>
    </chartFormat>
    <chartFormat chart="5" format="9">
      <pivotArea type="data" outline="0" fieldPosition="0">
        <references count="2">
          <reference field="4294967294" count="1" selected="0">
            <x v="1"/>
          </reference>
          <reference field="1" count="1" selected="0">
            <x v="0"/>
          </reference>
        </references>
      </pivotArea>
    </chartFormat>
    <chartFormat chart="3" format="3">
      <pivotArea type="data" outline="0" fieldPosition="0">
        <references count="2">
          <reference field="4294967294" count="1" selected="0">
            <x v="1"/>
          </reference>
          <reference field="1" count="1" selected="0">
            <x v="0"/>
          </reference>
        </references>
      </pivotArea>
    </chartFormat>
    <chartFormat chart="7" format="8" series="1">
      <pivotArea type="data" outline="0" fieldPosition="0">
        <references count="1">
          <reference field="4294967294" count="1" selected="0">
            <x v="0"/>
          </reference>
        </references>
      </pivotArea>
    </chartFormat>
    <chartFormat chart="7" format="9" series="1">
      <pivotArea type="data" outline="0" fieldPosition="0">
        <references count="1">
          <reference field="4294967294" count="1" selected="0">
            <x v="1"/>
          </reference>
        </references>
      </pivotArea>
    </chartFormat>
    <chartFormat chart="7" format="10">
      <pivotArea type="data" outline="0" fieldPosition="0">
        <references count="2">
          <reference field="4294967294" count="1" selected="0">
            <x v="1"/>
          </reference>
          <reference field="1" count="1" selected="0">
            <x v="0"/>
          </reference>
        </references>
      </pivotArea>
    </chartFormat>
    <chartFormat chart="7" format="11">
      <pivotArea type="data" outline="0" fieldPosition="0">
        <references count="2">
          <reference field="4294967294" count="1" selected="0">
            <x v="1"/>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E000923C-19D8-4700-8283-E250E57F480D}"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3:B5" firstHeaderRow="1" firstDataRow="1" firstDataCol="1" rowPageCount="1" colPageCount="1"/>
  <pivotFields count="26">
    <pivotField axis="axisPage" multipleItemSelectionAllowed="1" showAll="0">
      <items count="3">
        <item h="1" x="0"/>
        <item x="1"/>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numFmtId="164" showAll="0"/>
    <pivotField showAll="0"/>
    <pivotField showAll="0"/>
    <pivotField showAll="0"/>
    <pivotField numFmtId="164" showAll="0"/>
    <pivotField showAll="0"/>
    <pivotField numFmtId="164" showAll="0"/>
    <pivotField showAll="0"/>
    <pivotField numFmtId="164" showAll="0"/>
    <pivotField showAll="0"/>
    <pivotField numFmtId="164" showAll="0"/>
    <pivotField showAll="0"/>
    <pivotField numFmtId="165" showAll="0"/>
    <pivotField showAll="0"/>
    <pivotField numFmtId="165" showAll="0"/>
    <pivotField showAll="0"/>
    <pivotField dataField="1" numFmtId="165" showAll="0"/>
  </pivotFields>
  <rowFields count="1">
    <field x="1"/>
  </rowFields>
  <rowItems count="2">
    <i>
      <x/>
    </i>
    <i t="grand">
      <x/>
    </i>
  </rowItems>
  <colItems count="1">
    <i/>
  </colItems>
  <pageFields count="1">
    <pageField fld="0" hier="-1"/>
  </pageFields>
  <dataFields count="1">
    <dataField name="Sum of 26" fld="25" baseField="0" baseItem="0"/>
  </dataFields>
  <formats count="1">
    <format dxfId="1">
      <pivotArea collapsedLevelsAreSubtotals="1" fieldPosition="0">
        <references count="2">
          <reference field="4294967294" count="1" selected="0">
            <x v="0"/>
          </reference>
          <reference field="1" count="0"/>
        </references>
      </pivotArea>
    </format>
  </formats>
  <chartFormats count="5">
    <chartFormat chart="8"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 chart="10" format="3">
      <pivotArea type="data" outline="0" fieldPosition="0">
        <references count="2">
          <reference field="4294967294" count="1" selected="0">
            <x v="0"/>
          </reference>
          <reference field="1" count="1" selected="0">
            <x v="1"/>
          </reference>
        </references>
      </pivotArea>
    </chartFormat>
    <chartFormat chart="10" format="4">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52E8F57-0DDC-40FA-BA80-6315B92A1FE9}" name="PivotTable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9">
  <location ref="A3:D5" firstHeaderRow="0" firstDataRow="1" firstDataCol="1" rowPageCount="1" colPageCount="1"/>
  <pivotFields count="26">
    <pivotField axis="axisPage" multipleItemSelectionAllowed="1" showAll="0">
      <items count="3">
        <item h="1" x="0"/>
        <item x="1"/>
        <item t="default"/>
      </items>
    </pivotField>
    <pivotField axis="axisRow" showAll="0">
      <items count="4">
        <item x="2"/>
        <item x="0"/>
        <item x="1"/>
        <item t="default"/>
      </items>
    </pivotField>
    <pivotField showAll="0"/>
    <pivotField showAll="0"/>
    <pivotField showAll="0"/>
    <pivotField showAll="0"/>
    <pivotField showAll="0"/>
    <pivotField dataField="1" showAll="0"/>
    <pivotField showAll="0"/>
    <pivotField numFmtId="164" showAll="0"/>
    <pivotField showAll="0"/>
    <pivotField showAll="0"/>
    <pivotField showAll="0"/>
    <pivotField dataField="1" numFmtId="164" showAll="0"/>
    <pivotField showAll="0"/>
    <pivotField dataField="1" numFmtId="164" showAll="0"/>
    <pivotField showAll="0"/>
    <pivotField numFmtId="164" showAll="0"/>
    <pivotField showAll="0"/>
    <pivotField numFmtId="164" showAll="0"/>
    <pivotField showAll="0"/>
    <pivotField numFmtId="165" showAll="0"/>
    <pivotField showAll="0"/>
    <pivotField numFmtId="165" showAll="0"/>
    <pivotField showAll="0"/>
    <pivotField numFmtId="165" showAll="0"/>
  </pivotFields>
  <rowFields count="1">
    <field x="1"/>
  </rowFields>
  <rowItems count="2">
    <i>
      <x/>
    </i>
    <i t="grand">
      <x/>
    </i>
  </rowItems>
  <colFields count="1">
    <field x="-2"/>
  </colFields>
  <colItems count="3">
    <i>
      <x/>
    </i>
    <i i="1">
      <x v="1"/>
    </i>
    <i i="2">
      <x v="2"/>
    </i>
  </colItems>
  <pageFields count="1">
    <pageField fld="0" hier="-1"/>
  </pageFields>
  <dataFields count="3">
    <dataField name="Зөвлөмж 10" fld="7" baseField="0" baseItem="0"/>
    <dataField name="Албан шаардлага" fld="13" baseField="0" baseItem="0"/>
    <dataField name="Төлбөрийн акт" fld="15" baseField="0" baseItem="0"/>
  </dataFields>
  <formats count="1">
    <format dxfId="0">
      <pivotArea collapsedLevelsAreSubtotals="1" fieldPosition="0">
        <references count="2">
          <reference field="4294967294" count="2" selected="0">
            <x v="1"/>
            <x v="2"/>
          </reference>
          <reference field="1" count="0"/>
        </references>
      </pivotArea>
    </format>
  </formats>
  <chartFormats count="12">
    <chartFormat chart="19" format="0" series="1">
      <pivotArea type="data" outline="0" fieldPosition="0">
        <references count="1">
          <reference field="4294967294" count="1" selected="0">
            <x v="0"/>
          </reference>
        </references>
      </pivotArea>
    </chartFormat>
    <chartFormat chart="19" format="1" series="1">
      <pivotArea type="data" outline="0" fieldPosition="0">
        <references count="1">
          <reference field="4294967294" count="1" selected="0">
            <x v="1"/>
          </reference>
        </references>
      </pivotArea>
    </chartFormat>
    <chartFormat chart="19" format="2" series="1">
      <pivotArea type="data" outline="0" fieldPosition="0">
        <references count="1">
          <reference field="4294967294" count="1" selected="0">
            <x v="2"/>
          </reference>
        </references>
      </pivotArea>
    </chartFormat>
    <chartFormat chart="19" format="3">
      <pivotArea type="data" outline="0" fieldPosition="0">
        <references count="2">
          <reference field="4294967294" count="1" selected="0">
            <x v="2"/>
          </reference>
          <reference field="1" count="1" selected="0">
            <x v="0"/>
          </reference>
        </references>
      </pivotArea>
    </chartFormat>
    <chartFormat chart="19" format="4">
      <pivotArea type="data" outline="0" fieldPosition="0">
        <references count="2">
          <reference field="4294967294" count="1" selected="0">
            <x v="1"/>
          </reference>
          <reference field="1" count="1" selected="0">
            <x v="0"/>
          </reference>
        </references>
      </pivotArea>
    </chartFormat>
    <chartFormat chart="19" format="5">
      <pivotArea type="data" outline="0" fieldPosition="0">
        <references count="2">
          <reference field="4294967294" count="1" selected="0">
            <x v="0"/>
          </reference>
          <reference field="1" count="1" selected="0">
            <x v="0"/>
          </reference>
        </references>
      </pivotArea>
    </chartFormat>
    <chartFormat chart="28" format="12" series="1">
      <pivotArea type="data" outline="0" fieldPosition="0">
        <references count="1">
          <reference field="4294967294" count="1" selected="0">
            <x v="0"/>
          </reference>
        </references>
      </pivotArea>
    </chartFormat>
    <chartFormat chart="28" format="13">
      <pivotArea type="data" outline="0" fieldPosition="0">
        <references count="2">
          <reference field="4294967294" count="1" selected="0">
            <x v="0"/>
          </reference>
          <reference field="1" count="1" selected="0">
            <x v="0"/>
          </reference>
        </references>
      </pivotArea>
    </chartFormat>
    <chartFormat chart="28" format="14" series="1">
      <pivotArea type="data" outline="0" fieldPosition="0">
        <references count="1">
          <reference field="4294967294" count="1" selected="0">
            <x v="1"/>
          </reference>
        </references>
      </pivotArea>
    </chartFormat>
    <chartFormat chart="28" format="15">
      <pivotArea type="data" outline="0" fieldPosition="0">
        <references count="2">
          <reference field="4294967294" count="1" selected="0">
            <x v="1"/>
          </reference>
          <reference field="1" count="1" selected="0">
            <x v="0"/>
          </reference>
        </references>
      </pivotArea>
    </chartFormat>
    <chartFormat chart="28" format="16" series="1">
      <pivotArea type="data" outline="0" fieldPosition="0">
        <references count="1">
          <reference field="4294967294" count="1" selected="0">
            <x v="2"/>
          </reference>
        </references>
      </pivotArea>
    </chartFormat>
    <chartFormat chart="28" format="17">
      <pivotArea type="data" outline="0" fieldPosition="0">
        <references count="2">
          <reference field="4294967294" count="1" selected="0">
            <x v="2"/>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2">
  <location ref="A3:B9" firstHeaderRow="1" firstDataRow="1" firstDataCol="1" rowPageCount="1" colPageCount="1"/>
  <pivotFields count="40">
    <pivotField showAll="0"/>
    <pivotField axis="axisRow"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axis="axisPage" dataField="1" numFmtId="43" multipleItemSelectionAllowed="1" showAll="0">
      <items count="47">
        <item h="1" x="15"/>
        <item h="1" x="1"/>
        <item h="1" x="4"/>
        <item x="24"/>
        <item x="32"/>
        <item x="16"/>
        <item x="23"/>
        <item x="5"/>
        <item x="2"/>
        <item x="0"/>
        <item x="38"/>
        <item x="42"/>
        <item x="20"/>
        <item x="10"/>
        <item x="34"/>
        <item x="33"/>
        <item x="45"/>
        <item x="44"/>
        <item x="8"/>
        <item x="12"/>
        <item x="29"/>
        <item x="37"/>
        <item x="43"/>
        <item x="13"/>
        <item x="6"/>
        <item x="39"/>
        <item x="7"/>
        <item x="22"/>
        <item x="41"/>
        <item x="14"/>
        <item x="21"/>
        <item x="27"/>
        <item x="26"/>
        <item x="3"/>
        <item x="35"/>
        <item x="40"/>
        <item x="25"/>
        <item x="17"/>
        <item x="18"/>
        <item x="31"/>
        <item x="30"/>
        <item x="28"/>
        <item x="11"/>
        <item x="36"/>
        <item x="9"/>
        <item x="19"/>
        <item t="default"/>
      </items>
    </pivotField>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1"/>
  </rowFields>
  <rowItems count="6">
    <i>
      <x v="75"/>
    </i>
    <i>
      <x v="119"/>
    </i>
    <i>
      <x v="127"/>
    </i>
    <i>
      <x v="129"/>
    </i>
    <i>
      <x v="195"/>
    </i>
    <i t="grand">
      <x/>
    </i>
  </rowItems>
  <colItems count="1">
    <i/>
  </colItems>
  <pageFields count="1">
    <pageField fld="11" hier="-1"/>
  </pageFields>
  <dataFields count="1">
    <dataField name="Sum of 12" fld="11" baseField="0" baseItem="0" numFmtId="164"/>
  </dataFields>
  <formats count="1">
    <format dxfId="14">
      <pivotArea outline="0" collapsedLevelsAreSubtotals="1" fieldPosition="0"/>
    </format>
  </formats>
  <chartFormats count="4">
    <chartFormat chart="19" format="0" series="1">
      <pivotArea type="data" outline="0" fieldPosition="0">
        <references count="1">
          <reference field="4294967294" count="1" selected="0">
            <x v="0"/>
          </reference>
        </references>
      </pivotArea>
    </chartFormat>
    <chartFormat chart="19" format="1">
      <pivotArea type="data" outline="0" fieldPosition="0">
        <references count="2">
          <reference field="4294967294" count="1" selected="0">
            <x v="0"/>
          </reference>
          <reference field="1" count="1" selected="0">
            <x v="114"/>
          </reference>
        </references>
      </pivotArea>
    </chartFormat>
    <chartFormat chart="21" format="4" series="1">
      <pivotArea type="data" outline="0" fieldPosition="0">
        <references count="1">
          <reference field="4294967294" count="1" selected="0">
            <x v="0"/>
          </reference>
        </references>
      </pivotArea>
    </chartFormat>
    <chartFormat chart="21" format="5">
      <pivotArea type="data" outline="0" fieldPosition="0">
        <references count="2">
          <reference field="4294967294" count="1" selected="0">
            <x v="0"/>
          </reference>
          <reference field="1" count="1" selected="0">
            <x v="1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5">
  <location ref="A3:B15" firstHeaderRow="1" firstDataRow="1" firstDataCol="1" rowPageCount="1" colPageCount="1"/>
  <pivotFields count="40">
    <pivotField showAll="0"/>
    <pivotField axis="axisRow"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axis="axisPage" dataField="1" numFmtId="43" multipleItemSelectionAllowed="1" showAll="0">
      <items count="8">
        <item h="1" x="0"/>
        <item x="1"/>
        <item x="4"/>
        <item x="5"/>
        <item x="2"/>
        <item x="3"/>
        <item x="6"/>
        <item t="default"/>
      </items>
    </pivotField>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1"/>
  </rowFields>
  <rowItems count="12">
    <i>
      <x v="18"/>
    </i>
    <i>
      <x v="19"/>
    </i>
    <i>
      <x v="22"/>
    </i>
    <i>
      <x v="75"/>
    </i>
    <i>
      <x v="113"/>
    </i>
    <i>
      <x v="150"/>
    </i>
    <i>
      <x v="151"/>
    </i>
    <i>
      <x v="153"/>
    </i>
    <i>
      <x v="154"/>
    </i>
    <i>
      <x v="175"/>
    </i>
    <i>
      <x v="195"/>
    </i>
    <i t="grand">
      <x/>
    </i>
  </rowItems>
  <colItems count="1">
    <i/>
  </colItems>
  <pageFields count="1">
    <pageField fld="22" hier="-1"/>
  </pageFields>
  <dataFields count="1">
    <dataField name="Sum of 23" fld="22" baseField="0" baseItem="0"/>
  </dataFields>
  <chartFormats count="4">
    <chartFormat chart="22" format="0" series="1">
      <pivotArea type="data" outline="0" fieldPosition="0">
        <references count="1">
          <reference field="4294967294" count="1" selected="0">
            <x v="0"/>
          </reference>
        </references>
      </pivotArea>
    </chartFormat>
    <chartFormat chart="22" format="1">
      <pivotArea type="data" outline="0" fieldPosition="0">
        <references count="2">
          <reference field="4294967294" count="1" selected="0">
            <x v="0"/>
          </reference>
          <reference field="1" count="1" selected="0">
            <x v="114"/>
          </reference>
        </references>
      </pivotArea>
    </chartFormat>
    <chartFormat chart="22" format="2">
      <pivotArea type="data" outline="0" fieldPosition="0">
        <references count="2">
          <reference field="4294967294" count="1" selected="0">
            <x v="0"/>
          </reference>
          <reference field="1" count="1" selected="0">
            <x v="263"/>
          </reference>
        </references>
      </pivotArea>
    </chartFormat>
    <chartFormat chart="2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C9" firstHeaderRow="0" firstDataRow="1" firstDataCol="1" rowPageCount="1" colPageCount="1"/>
  <pivotFields count="40">
    <pivotField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axis="axisRow"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axis="axisPage" dataField="1" multipleItemSelectionAllowed="1" showAll="0">
      <items count="7">
        <item h="1" x="4"/>
        <item x="0"/>
        <item x="3"/>
        <item x="2"/>
        <item x="5"/>
        <item h="1" x="1"/>
        <item t="default"/>
      </items>
    </pivotField>
    <pivotField showAll="0"/>
    <pivotField dataField="1"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2"/>
  </rowFields>
  <rowItems count="6">
    <i>
      <x v="1"/>
    </i>
    <i>
      <x v="8"/>
    </i>
    <i>
      <x v="10"/>
    </i>
    <i>
      <x v="12"/>
    </i>
    <i>
      <x v="20"/>
    </i>
    <i t="grand">
      <x/>
    </i>
  </rowItems>
  <colFields count="1">
    <field x="-2"/>
  </colFields>
  <colItems count="2">
    <i>
      <x/>
    </i>
    <i i="1">
      <x v="1"/>
    </i>
  </colItems>
  <pageFields count="1">
    <pageField fld="8" hier="-1"/>
  </pageFields>
  <dataFields count="2">
    <dataField name="Sum of 9" fld="8" baseField="0" baseItem="0"/>
    <dataField name="Sum of 11" fld="10" baseField="0" baseItem="0"/>
  </dataFields>
  <chartFormats count="18">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4" format="6">
      <pivotArea type="data" outline="0" fieldPosition="0">
        <references count="2">
          <reference field="4294967294" count="1" selected="0">
            <x v="1"/>
          </reference>
          <reference field="2" count="1" selected="0">
            <x v="0"/>
          </reference>
        </references>
      </pivotArea>
    </chartFormat>
    <chartFormat chart="4" format="7">
      <pivotArea type="data" outline="0" fieldPosition="0">
        <references count="2">
          <reference field="4294967294" count="1" selected="0">
            <x v="1"/>
          </reference>
          <reference field="2" count="1" selected="0">
            <x v="1"/>
          </reference>
        </references>
      </pivotArea>
    </chartFormat>
    <chartFormat chart="4" format="8">
      <pivotArea type="data" outline="0" fieldPosition="0">
        <references count="2">
          <reference field="4294967294" count="1" selected="0">
            <x v="1"/>
          </reference>
          <reference field="2" count="1" selected="0">
            <x v="4"/>
          </reference>
        </references>
      </pivotArea>
    </chartFormat>
    <chartFormat chart="4" format="9">
      <pivotArea type="data" outline="0" fieldPosition="0">
        <references count="2">
          <reference field="4294967294" count="1" selected="0">
            <x v="1"/>
          </reference>
          <reference field="2" count="1" selected="0">
            <x v="6"/>
          </reference>
        </references>
      </pivotArea>
    </chartFormat>
    <chartFormat chart="4" format="10">
      <pivotArea type="data" outline="0" fieldPosition="0">
        <references count="2">
          <reference field="4294967294" count="1" selected="0">
            <x v="1"/>
          </reference>
          <reference field="2" count="1" selected="0">
            <x v="7"/>
          </reference>
        </references>
      </pivotArea>
    </chartFormat>
    <chartFormat chart="4" format="11">
      <pivotArea type="data" outline="0" fieldPosition="0">
        <references count="2">
          <reference field="4294967294" count="1" selected="0">
            <x v="1"/>
          </reference>
          <reference field="2" count="1" selected="0">
            <x v="8"/>
          </reference>
        </references>
      </pivotArea>
    </chartFormat>
    <chartFormat chart="4" format="12">
      <pivotArea type="data" outline="0" fieldPosition="0">
        <references count="2">
          <reference field="4294967294" count="1" selected="0">
            <x v="1"/>
          </reference>
          <reference field="2" count="1" selected="0">
            <x v="11"/>
          </reference>
        </references>
      </pivotArea>
    </chartFormat>
    <chartFormat chart="4" format="13">
      <pivotArea type="data" outline="0" fieldPosition="0">
        <references count="2">
          <reference field="4294967294" count="1" selected="0">
            <x v="1"/>
          </reference>
          <reference field="2" count="1" selected="0">
            <x v="16"/>
          </reference>
        </references>
      </pivotArea>
    </chartFormat>
    <chartFormat chart="4" format="14">
      <pivotArea type="data" outline="0" fieldPosition="0">
        <references count="2">
          <reference field="4294967294" count="1" selected="0">
            <x v="1"/>
          </reference>
          <reference field="2" count="1" selected="0">
            <x v="23"/>
          </reference>
        </references>
      </pivotArea>
    </chartFormat>
    <chartFormat chart="4" format="15">
      <pivotArea type="data" outline="0" fieldPosition="0">
        <references count="2">
          <reference field="4294967294" count="1" selected="0">
            <x v="1"/>
          </reference>
          <reference field="2" count="1" selected="0">
            <x v="15"/>
          </reference>
        </references>
      </pivotArea>
    </chartFormat>
    <chartFormat chart="4" format="16">
      <pivotArea type="data" outline="0" fieldPosition="0">
        <references count="2">
          <reference field="4294967294" count="1" selected="0">
            <x v="0"/>
          </reference>
          <reference field="2" count="1" selected="0">
            <x v="16"/>
          </reference>
        </references>
      </pivotArea>
    </chartFormat>
    <chartFormat chart="4" format="17">
      <pivotArea type="data" outline="0" fieldPosition="0">
        <references count="2">
          <reference field="4294967294" count="1" selected="0">
            <x v="1"/>
          </reference>
          <reference field="2" count="1" selected="0">
            <x v="20"/>
          </reference>
        </references>
      </pivotArea>
    </chartFormat>
    <chartFormat chart="4" format="18">
      <pivotArea type="data" outline="0" fieldPosition="0">
        <references count="2">
          <reference field="4294967294" count="1" selected="0">
            <x v="1"/>
          </reference>
          <reference field="2" count="1" selected="0">
            <x v="21"/>
          </reference>
        </references>
      </pivotArea>
    </chartFormat>
    <chartFormat chart="4" format="19">
      <pivotArea type="data" outline="0" fieldPosition="0">
        <references count="2">
          <reference field="4294967294" count="1" selected="0">
            <x v="1"/>
          </reference>
          <reference field="2"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C11" firstHeaderRow="0" firstDataRow="1" firstDataCol="1" rowPageCount="1" colPageCount="1"/>
  <pivotFields count="40">
    <pivotField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axis="axisRow"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axis="axisPage" dataField="1" numFmtId="43" multipleItemSelectionAllowed="1" showAll="0">
      <items count="9">
        <item h="1" x="1"/>
        <item x="0"/>
        <item x="5"/>
        <item x="4"/>
        <item x="2"/>
        <item x="6"/>
        <item x="3"/>
        <item x="7"/>
        <item t="default"/>
      </items>
    </pivotField>
    <pivotField numFmtId="43" showAll="0"/>
    <pivotField dataField="1"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2"/>
  </rowFields>
  <rowItems count="8">
    <i>
      <x v="1"/>
    </i>
    <i>
      <x v="8"/>
    </i>
    <i>
      <x v="10"/>
    </i>
    <i>
      <x v="12"/>
    </i>
    <i>
      <x v="15"/>
    </i>
    <i>
      <x v="20"/>
    </i>
    <i>
      <x v="22"/>
    </i>
    <i t="grand">
      <x/>
    </i>
  </rowItems>
  <colFields count="1">
    <field x="-2"/>
  </colFields>
  <colItems count="2">
    <i>
      <x/>
    </i>
    <i i="1">
      <x v="1"/>
    </i>
  </colItems>
  <pageFields count="1">
    <pageField fld="18" hier="-1"/>
  </pageFields>
  <dataFields count="2">
    <dataField name="Sum of 19" fld="18" baseField="0" baseItem="0"/>
    <dataField name="Sum of 21" fld="20" baseField="0" baseItem="0"/>
  </dataFields>
  <chartFormats count="10">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2" count="1" selected="0">
            <x v="10"/>
          </reference>
        </references>
      </pivotArea>
    </chartFormat>
    <chartFormat chart="2" format="3">
      <pivotArea type="data" outline="0" fieldPosition="0">
        <references count="2">
          <reference field="4294967294" count="1" selected="0">
            <x v="1"/>
          </reference>
          <reference field="2" count="1" selected="0">
            <x v="24"/>
          </reference>
        </references>
      </pivotArea>
    </chartFormat>
    <chartFormat chart="2" format="4">
      <pivotArea type="data" outline="0" fieldPosition="0">
        <references count="2">
          <reference field="4294967294" count="1" selected="0">
            <x v="1"/>
          </reference>
          <reference field="2" count="1" selected="0">
            <x v="16"/>
          </reference>
        </references>
      </pivotArea>
    </chartFormat>
    <chartFormat chart="5" format="10" series="1">
      <pivotArea type="data" outline="0" fieldPosition="0">
        <references count="1">
          <reference field="4294967294" count="1" selected="0">
            <x v="0"/>
          </reference>
        </references>
      </pivotArea>
    </chartFormat>
    <chartFormat chart="5" format="11">
      <pivotArea type="data" outline="0" fieldPosition="0">
        <references count="2">
          <reference field="4294967294" count="1" selected="0">
            <x v="0"/>
          </reference>
          <reference field="2" count="1" selected="0">
            <x v="10"/>
          </reference>
        </references>
      </pivotArea>
    </chartFormat>
    <chartFormat chart="5" format="12" series="1">
      <pivotArea type="data" outline="0" fieldPosition="0">
        <references count="1">
          <reference field="4294967294" count="1" selected="0">
            <x v="1"/>
          </reference>
        </references>
      </pivotArea>
    </chartFormat>
    <chartFormat chart="5" format="13">
      <pivotArea type="data" outline="0" fieldPosition="0">
        <references count="2">
          <reference field="4294967294" count="1" selected="0">
            <x v="1"/>
          </reference>
          <reference field="2" count="1" selected="0">
            <x v="16"/>
          </reference>
        </references>
      </pivotArea>
    </chartFormat>
    <chartFormat chart="5" format="14">
      <pivotArea type="data" outline="0" fieldPosition="0">
        <references count="2">
          <reference field="4294967294" count="1" selected="0">
            <x v="1"/>
          </reference>
          <reference field="2"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8">
  <location ref="A3:B15" firstHeaderRow="1" firstDataRow="1" firstDataCol="1" rowPageCount="1" colPageCount="1"/>
  <pivotFields count="40">
    <pivotField showAll="0"/>
    <pivotField axis="axisRow"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multipleItemSelectionAllowed="1" showAll="0">
      <items count="9">
        <item h="1" x="1"/>
        <item x="0"/>
        <item x="5"/>
        <item x="4"/>
        <item x="2"/>
        <item x="6"/>
        <item x="3"/>
        <item x="7"/>
        <item t="default"/>
      </items>
    </pivotField>
    <pivotField numFmtId="43" showAll="0"/>
    <pivotField showAll="0"/>
    <pivotField showAll="0"/>
    <pivotField axis="axisPage" dataField="1" numFmtId="43" multipleItemSelectionAllowed="1" showAll="0">
      <items count="8">
        <item h="1" x="0"/>
        <item x="1"/>
        <item x="4"/>
        <item x="5"/>
        <item x="2"/>
        <item x="3"/>
        <item x="6"/>
        <item t="default"/>
      </items>
    </pivotField>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1"/>
  </rowFields>
  <rowItems count="12">
    <i>
      <x v="18"/>
    </i>
    <i>
      <x v="19"/>
    </i>
    <i>
      <x v="22"/>
    </i>
    <i>
      <x v="75"/>
    </i>
    <i>
      <x v="113"/>
    </i>
    <i>
      <x v="150"/>
    </i>
    <i>
      <x v="151"/>
    </i>
    <i>
      <x v="153"/>
    </i>
    <i>
      <x v="154"/>
    </i>
    <i>
      <x v="175"/>
    </i>
    <i>
      <x v="195"/>
    </i>
    <i t="grand">
      <x/>
    </i>
  </rowItems>
  <colItems count="1">
    <i/>
  </colItems>
  <pageFields count="1">
    <pageField fld="22" hier="-1"/>
  </pageFields>
  <dataFields count="1">
    <dataField name="Sum of 23" fld="22" baseField="0" baseItem="0"/>
  </dataFields>
  <chartFormats count="2">
    <chartFormat chart="15" format="0" series="1">
      <pivotArea type="data" outline="0" fieldPosition="0">
        <references count="1">
          <reference field="4294967294" count="1" selected="0">
            <x v="0"/>
          </reference>
        </references>
      </pivotArea>
    </chartFormat>
    <chartFormat chart="1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8">
  <location ref="A3:C5" firstHeaderRow="0" firstDataRow="1" firstDataCol="1" rowPageCount="1" colPageCount="1"/>
  <pivotFields count="40">
    <pivotField showAll="0"/>
    <pivotField axis="axisRow"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axis="axisPage" dataField="1" numFmtId="43" multipleItemSelectionAllowed="1" showAll="0">
      <items count="4">
        <item h="1" x="0"/>
        <item x="1"/>
        <item x="2"/>
        <item t="default"/>
      </items>
    </pivotField>
    <pivotField numFmtId="43" showAll="0"/>
    <pivotField dataField="1"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 showAll="0">
      <items count="11">
        <item h="1" x="8"/>
        <item h="1" x="3"/>
        <item x="2"/>
        <item h="1" x="0"/>
        <item h="1" x="1"/>
        <item h="1" x="6"/>
        <item h="1" x="7"/>
        <item h="1" x="4"/>
        <item h="1" x="5"/>
        <item h="1" x="9"/>
        <item t="default"/>
      </items>
    </pivotField>
  </pivotFields>
  <rowFields count="1">
    <field x="1"/>
  </rowFields>
  <rowItems count="2">
    <i>
      <x v="18"/>
    </i>
    <i t="grand">
      <x/>
    </i>
  </rowItems>
  <colFields count="1">
    <field x="-2"/>
  </colFields>
  <colItems count="2">
    <i>
      <x/>
    </i>
    <i i="1">
      <x v="1"/>
    </i>
  </colItems>
  <pageFields count="1">
    <pageField fld="24" hier="-1"/>
  </pageFields>
  <dataFields count="2">
    <dataField name="Sum of 25" fld="24" baseField="0" baseItem="0"/>
    <dataField name="Sum of 27" fld="26" baseField="0" baseItem="0"/>
  </dataFields>
  <chartFormats count="4">
    <chartFormat chart="15" format="0" series="1">
      <pivotArea type="data" outline="0" fieldPosition="0">
        <references count="1">
          <reference field="4294967294" count="1" selected="0">
            <x v="0"/>
          </reference>
        </references>
      </pivotArea>
    </chartFormat>
    <chartFormat chart="15" format="1" series="1">
      <pivotArea type="data" outline="0" fieldPosition="0">
        <references count="1">
          <reference field="4294967294" count="1" selected="0">
            <x v="1"/>
          </reference>
        </references>
      </pivotArea>
    </chartFormat>
    <chartFormat chart="17" format="4"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8">
  <location ref="A3:B11" firstHeaderRow="1" firstDataRow="1" firstDataCol="1" rowPageCount="1" colPageCount="1"/>
  <pivotFields count="40">
    <pivotField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axis="axisRow"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numFmtId="43" multipleItemSelectionAllowed="1" showAll="0">
      <items count="191">
        <item h="1" x="1"/>
        <item x="93"/>
        <item x="78"/>
        <item x="52"/>
        <item x="92"/>
        <item x="36"/>
        <item x="166"/>
        <item x="134"/>
        <item x="98"/>
        <item x="41"/>
        <item x="9"/>
        <item x="55"/>
        <item x="178"/>
        <item x="111"/>
        <item x="2"/>
        <item x="161"/>
        <item x="170"/>
        <item x="75"/>
        <item x="119"/>
        <item x="163"/>
        <item x="189"/>
        <item x="110"/>
        <item x="182"/>
        <item x="100"/>
        <item x="3"/>
        <item x="48"/>
        <item x="160"/>
        <item x="121"/>
        <item x="91"/>
        <item x="58"/>
        <item x="68"/>
        <item x="22"/>
        <item x="53"/>
        <item x="73"/>
        <item x="61"/>
        <item x="94"/>
        <item x="87"/>
        <item x="131"/>
        <item x="176"/>
        <item x="99"/>
        <item x="172"/>
        <item x="33"/>
        <item x="34"/>
        <item x="23"/>
        <item x="184"/>
        <item x="56"/>
        <item x="82"/>
        <item x="139"/>
        <item x="24"/>
        <item x="102"/>
        <item x="25"/>
        <item x="20"/>
        <item x="127"/>
        <item x="90"/>
        <item x="150"/>
        <item x="101"/>
        <item x="145"/>
        <item x="18"/>
        <item x="62"/>
        <item x="143"/>
        <item x="19"/>
        <item x="31"/>
        <item x="84"/>
        <item x="113"/>
        <item x="120"/>
        <item x="95"/>
        <item x="138"/>
        <item x="103"/>
        <item x="132"/>
        <item x="168"/>
        <item x="0"/>
        <item x="152"/>
        <item x="32"/>
        <item x="135"/>
        <item x="72"/>
        <item x="165"/>
        <item x="185"/>
        <item x="35"/>
        <item x="50"/>
        <item x="180"/>
        <item x="128"/>
        <item x="29"/>
        <item x="179"/>
        <item x="175"/>
        <item x="51"/>
        <item x="147"/>
        <item x="136"/>
        <item x="97"/>
        <item x="70"/>
        <item x="188"/>
        <item x="167"/>
        <item x="164"/>
        <item x="13"/>
        <item x="177"/>
        <item x="60"/>
        <item x="47"/>
        <item x="159"/>
        <item x="116"/>
        <item x="64"/>
        <item x="104"/>
        <item x="43"/>
        <item x="141"/>
        <item x="40"/>
        <item x="83"/>
        <item x="122"/>
        <item x="114"/>
        <item x="107"/>
        <item x="181"/>
        <item x="45"/>
        <item x="6"/>
        <item x="65"/>
        <item x="123"/>
        <item x="46"/>
        <item x="154"/>
        <item x="14"/>
        <item x="174"/>
        <item x="129"/>
        <item x="39"/>
        <item x="137"/>
        <item x="109"/>
        <item x="157"/>
        <item x="133"/>
        <item x="86"/>
        <item x="106"/>
        <item x="183"/>
        <item x="54"/>
        <item x="96"/>
        <item x="11"/>
        <item x="80"/>
        <item x="169"/>
        <item x="173"/>
        <item x="171"/>
        <item x="8"/>
        <item x="149"/>
        <item x="156"/>
        <item x="140"/>
        <item x="30"/>
        <item x="142"/>
        <item x="49"/>
        <item x="148"/>
        <item x="42"/>
        <item x="15"/>
        <item x="12"/>
        <item x="144"/>
        <item x="125"/>
        <item x="16"/>
        <item x="162"/>
        <item x="79"/>
        <item x="117"/>
        <item x="28"/>
        <item x="158"/>
        <item x="71"/>
        <item x="27"/>
        <item x="115"/>
        <item x="112"/>
        <item x="155"/>
        <item x="7"/>
        <item x="76"/>
        <item x="88"/>
        <item x="187"/>
        <item x="146"/>
        <item x="21"/>
        <item x="89"/>
        <item x="118"/>
        <item x="38"/>
        <item x="151"/>
        <item x="67"/>
        <item x="66"/>
        <item x="10"/>
        <item x="186"/>
        <item x="26"/>
        <item x="81"/>
        <item x="77"/>
        <item x="44"/>
        <item x="5"/>
        <item x="17"/>
        <item x="63"/>
        <item x="153"/>
        <item x="126"/>
        <item x="124"/>
        <item x="57"/>
        <item x="59"/>
        <item x="37"/>
        <item x="69"/>
        <item x="130"/>
        <item x="108"/>
        <item x="85"/>
        <item x="105"/>
        <item x="74"/>
        <item x="4"/>
        <item t="default"/>
      </items>
    </pivotField>
    <pivotField numFmtId="43" showAll="0"/>
    <pivotField numFmtId="43" showAll="0"/>
    <pivotField numFmtId="43" showAll="0"/>
    <pivotField axis="axisPage" dataField="1" numFmtId="43" multipleItemSelectionAllowed="1" showAll="0">
      <items count="125">
        <item h="1" x="1"/>
        <item x="33"/>
        <item x="46"/>
        <item x="0"/>
        <item x="26"/>
        <item x="108"/>
        <item x="94"/>
        <item x="106"/>
        <item x="122"/>
        <item x="113"/>
        <item x="73"/>
        <item x="2"/>
        <item x="60"/>
        <item x="91"/>
        <item x="9"/>
        <item x="21"/>
        <item x="44"/>
        <item x="56"/>
        <item x="52"/>
        <item x="103"/>
        <item x="123"/>
        <item x="98"/>
        <item x="117"/>
        <item x="63"/>
        <item x="28"/>
        <item x="3"/>
        <item x="64"/>
        <item x="83"/>
        <item x="41"/>
        <item x="80"/>
        <item x="17"/>
        <item x="75"/>
        <item x="15"/>
        <item x="86"/>
        <item x="13"/>
        <item x="43"/>
        <item x="38"/>
        <item x="110"/>
        <item x="16"/>
        <item x="119"/>
        <item x="112"/>
        <item x="76"/>
        <item x="99"/>
        <item x="35"/>
        <item x="59"/>
        <item x="42"/>
        <item x="53"/>
        <item x="45"/>
        <item x="78"/>
        <item x="93"/>
        <item x="14"/>
        <item x="31"/>
        <item x="114"/>
        <item x="74"/>
        <item x="100"/>
        <item x="111"/>
        <item x="10"/>
        <item x="87"/>
        <item x="32"/>
        <item x="85"/>
        <item x="62"/>
        <item x="115"/>
        <item x="105"/>
        <item x="5"/>
        <item x="118"/>
        <item x="49"/>
        <item x="109"/>
        <item x="95"/>
        <item x="84"/>
        <item x="77"/>
        <item x="70"/>
        <item x="104"/>
        <item x="61"/>
        <item x="102"/>
        <item x="12"/>
        <item x="120"/>
        <item x="89"/>
        <item x="25"/>
        <item x="116"/>
        <item x="24"/>
        <item x="92"/>
        <item x="30"/>
        <item x="68"/>
        <item x="29"/>
        <item x="107"/>
        <item x="39"/>
        <item x="81"/>
        <item x="90"/>
        <item x="8"/>
        <item x="55"/>
        <item x="65"/>
        <item x="50"/>
        <item x="66"/>
        <item x="34"/>
        <item x="96"/>
        <item x="88"/>
        <item x="20"/>
        <item x="101"/>
        <item x="97"/>
        <item x="27"/>
        <item x="69"/>
        <item x="11"/>
        <item x="71"/>
        <item x="19"/>
        <item x="82"/>
        <item x="6"/>
        <item x="57"/>
        <item x="121"/>
        <item x="18"/>
        <item x="58"/>
        <item x="72"/>
        <item x="51"/>
        <item x="23"/>
        <item x="40"/>
        <item x="7"/>
        <item x="48"/>
        <item x="37"/>
        <item x="67"/>
        <item x="79"/>
        <item x="36"/>
        <item x="22"/>
        <item x="54"/>
        <item x="47"/>
        <item x="4"/>
        <item t="default"/>
      </items>
    </pivotField>
    <pivotField showAll="0"/>
    <pivotField showAll="0">
      <items count="11">
        <item h="1" x="8"/>
        <item h="1" x="3"/>
        <item x="2"/>
        <item h="1" x="0"/>
        <item h="1" x="1"/>
        <item h="1" x="6"/>
        <item h="1" x="7"/>
        <item h="1" x="4"/>
        <item h="1" x="5"/>
        <item h="1" x="9"/>
        <item t="default"/>
      </items>
    </pivotField>
  </pivotFields>
  <rowFields count="1">
    <field x="2"/>
  </rowFields>
  <rowItems count="8">
    <i>
      <x v="1"/>
    </i>
    <i>
      <x v="8"/>
    </i>
    <i>
      <x v="10"/>
    </i>
    <i>
      <x v="12"/>
    </i>
    <i>
      <x v="15"/>
    </i>
    <i>
      <x v="20"/>
    </i>
    <i>
      <x v="22"/>
    </i>
    <i t="grand">
      <x/>
    </i>
  </rowItems>
  <colItems count="1">
    <i/>
  </colItems>
  <pageFields count="1">
    <pageField fld="37" hier="-1"/>
  </pageFields>
  <dataFields count="1">
    <dataField name="Sum of 38" fld="37" baseField="0" baseItem="0"/>
  </dataFields>
  <formats count="1">
    <format dxfId="13">
      <pivotArea outline="0" collapsedLevelsAreSubtotals="1"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9" cacheId="0"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1">
  <location ref="A3:C5" firstHeaderRow="0" firstDataRow="1" firstDataCol="1"/>
  <pivotFields count="40">
    <pivotField showAll="0"/>
    <pivotField showAll="0">
      <items count="2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t="default"/>
      </items>
    </pivotField>
    <pivotField showAll="0">
      <items count="26">
        <item x="5"/>
        <item x="6"/>
        <item x="8"/>
        <item x="9"/>
        <item x="10"/>
        <item x="11"/>
        <item x="3"/>
        <item x="13"/>
        <item x="14"/>
        <item x="15"/>
        <item x="0"/>
        <item x="21"/>
        <item x="4"/>
        <item x="16"/>
        <item x="17"/>
        <item x="12"/>
        <item x="22"/>
        <item x="23"/>
        <item x="18"/>
        <item x="24"/>
        <item x="7"/>
        <item x="2"/>
        <item x="19"/>
        <item x="20"/>
        <item x="1"/>
        <item t="default"/>
      </items>
    </pivotField>
    <pivotField showAll="0"/>
    <pivotField showAll="0">
      <items count="3">
        <item x="0"/>
        <item x="1"/>
        <item t="default"/>
      </items>
    </pivotField>
    <pivotField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showAll="0"/>
    <pivotField showAll="0"/>
    <pivotField numFmtId="43" showAll="0"/>
    <pivotField numFmtId="43" showAll="0"/>
    <pivotField numFmtId="43" showAll="0"/>
    <pivotField numFmtId="43" showAll="0"/>
    <pivotField numFmtId="43" showAll="0"/>
    <pivotField dataField="1" numFmtId="43" showAll="0"/>
    <pivotField numFmtId="43" showAll="0"/>
    <pivotField dataField="1" numFmtId="43" showAll="0"/>
    <pivotField numFmtId="43" showAll="0"/>
    <pivotField numFmtId="43" showAll="0"/>
    <pivotField showAll="0"/>
    <pivotField axis="axisRow" showAll="0">
      <items count="11">
        <item h="1" x="8"/>
        <item h="1" x="3"/>
        <item x="2"/>
        <item h="1" x="0"/>
        <item h="1" x="1"/>
        <item h="1" x="6"/>
        <item h="1" x="7"/>
        <item h="1" x="4"/>
        <item h="1" x="5"/>
        <item h="1" x="9"/>
        <item t="default"/>
      </items>
    </pivotField>
  </pivotFields>
  <rowFields count="1">
    <field x="39"/>
  </rowFields>
  <rowItems count="2">
    <i>
      <x v="2"/>
    </i>
    <i t="grand">
      <x/>
    </i>
  </rowItems>
  <colFields count="1">
    <field x="-2"/>
  </colFields>
  <colItems count="2">
    <i>
      <x/>
    </i>
    <i i="1">
      <x v="1"/>
    </i>
  </colItems>
  <dataFields count="2">
    <dataField name="Sum of 34" fld="33" baseField="0" baseItem="0"/>
    <dataField name="Sum of 36" fld="35" baseField="0" baseItem="0"/>
  </dataFields>
  <formats count="1">
    <format dxfId="12">
      <pivotArea outline="0" collapsedLevelsAreSubtotals="1" fieldPosition="0"/>
    </format>
  </formats>
  <chartFormats count="56">
    <chartFormat chart="14" format="0" series="1">
      <pivotArea type="data" outline="0" fieldPosition="0">
        <references count="1">
          <reference field="4294967294" count="1" selected="0">
            <x v="0"/>
          </reference>
        </references>
      </pivotArea>
    </chartFormat>
    <chartFormat chart="14" format="1" series="1">
      <pivotArea type="data" outline="0" fieldPosition="0">
        <references count="1">
          <reference field="4294967294" count="1" selected="0">
            <x v="1"/>
          </reference>
        </references>
      </pivotArea>
    </chartFormat>
    <chartFormat chart="14" format="2">
      <pivotArea type="data" outline="0" fieldPosition="0">
        <references count="2">
          <reference field="4294967294" count="1" selected="0">
            <x v="0"/>
          </reference>
          <reference field="39" count="1" selected="0">
            <x v="2"/>
          </reference>
        </references>
      </pivotArea>
    </chartFormat>
    <chartFormat chart="14" format="3">
      <pivotArea type="data" outline="0" fieldPosition="0">
        <references count="2">
          <reference field="4294967294" count="1" selected="0">
            <x v="0"/>
          </reference>
          <reference field="39" count="1" selected="0">
            <x v="0"/>
          </reference>
        </references>
      </pivotArea>
    </chartFormat>
    <chartFormat chart="14" format="4">
      <pivotArea type="data" outline="0" fieldPosition="0">
        <references count="2">
          <reference field="4294967294" count="1" selected="0">
            <x v="0"/>
          </reference>
          <reference field="39" count="1" selected="0">
            <x v="1"/>
          </reference>
        </references>
      </pivotArea>
    </chartFormat>
    <chartFormat chart="14" format="5">
      <pivotArea type="data" outline="0" fieldPosition="0">
        <references count="2">
          <reference field="4294967294" count="1" selected="0">
            <x v="0"/>
          </reference>
          <reference field="39" count="1" selected="0">
            <x v="3"/>
          </reference>
        </references>
      </pivotArea>
    </chartFormat>
    <chartFormat chart="14" format="6">
      <pivotArea type="data" outline="0" fieldPosition="0">
        <references count="2">
          <reference field="4294967294" count="1" selected="0">
            <x v="0"/>
          </reference>
          <reference field="39" count="1" selected="0">
            <x v="4"/>
          </reference>
        </references>
      </pivotArea>
    </chartFormat>
    <chartFormat chart="14" format="7">
      <pivotArea type="data" outline="0" fieldPosition="0">
        <references count="2">
          <reference field="4294967294" count="1" selected="0">
            <x v="0"/>
          </reference>
          <reference field="39" count="1" selected="0">
            <x v="5"/>
          </reference>
        </references>
      </pivotArea>
    </chartFormat>
    <chartFormat chart="14" format="8">
      <pivotArea type="data" outline="0" fieldPosition="0">
        <references count="2">
          <reference field="4294967294" count="1" selected="0">
            <x v="0"/>
          </reference>
          <reference field="39" count="1" selected="0">
            <x v="6"/>
          </reference>
        </references>
      </pivotArea>
    </chartFormat>
    <chartFormat chart="14" format="9">
      <pivotArea type="data" outline="0" fieldPosition="0">
        <references count="2">
          <reference field="4294967294" count="1" selected="0">
            <x v="0"/>
          </reference>
          <reference field="39" count="1" selected="0">
            <x v="7"/>
          </reference>
        </references>
      </pivotArea>
    </chartFormat>
    <chartFormat chart="14" format="10">
      <pivotArea type="data" outline="0" fieldPosition="0">
        <references count="2">
          <reference field="4294967294" count="1" selected="0">
            <x v="0"/>
          </reference>
          <reference field="39" count="1" selected="0">
            <x v="8"/>
          </reference>
        </references>
      </pivotArea>
    </chartFormat>
    <chartFormat chart="14" format="11">
      <pivotArea type="data" outline="0" fieldPosition="0">
        <references count="2">
          <reference field="4294967294" count="1" selected="0">
            <x v="0"/>
          </reference>
          <reference field="39" count="1" selected="0">
            <x v="9"/>
          </reference>
        </references>
      </pivotArea>
    </chartFormat>
    <chartFormat chart="14" format="12">
      <pivotArea type="data" outline="0" fieldPosition="0">
        <references count="2">
          <reference field="4294967294" count="1" selected="0">
            <x v="1"/>
          </reference>
          <reference field="39" count="1" selected="0">
            <x v="0"/>
          </reference>
        </references>
      </pivotArea>
    </chartFormat>
    <chartFormat chart="14" format="13">
      <pivotArea type="data" outline="0" fieldPosition="0">
        <references count="2">
          <reference field="4294967294" count="1" selected="0">
            <x v="1"/>
          </reference>
          <reference field="39" count="1" selected="0">
            <x v="1"/>
          </reference>
        </references>
      </pivotArea>
    </chartFormat>
    <chartFormat chart="14" format="14">
      <pivotArea type="data" outline="0" fieldPosition="0">
        <references count="2">
          <reference field="4294967294" count="1" selected="0">
            <x v="1"/>
          </reference>
          <reference field="39" count="1" selected="0">
            <x v="2"/>
          </reference>
        </references>
      </pivotArea>
    </chartFormat>
    <chartFormat chart="14" format="15">
      <pivotArea type="data" outline="0" fieldPosition="0">
        <references count="2">
          <reference field="4294967294" count="1" selected="0">
            <x v="1"/>
          </reference>
          <reference field="39" count="1" selected="0">
            <x v="3"/>
          </reference>
        </references>
      </pivotArea>
    </chartFormat>
    <chartFormat chart="14" format="16">
      <pivotArea type="data" outline="0" fieldPosition="0">
        <references count="2">
          <reference field="4294967294" count="1" selected="0">
            <x v="1"/>
          </reference>
          <reference field="39" count="1" selected="0">
            <x v="4"/>
          </reference>
        </references>
      </pivotArea>
    </chartFormat>
    <chartFormat chart="14" format="17">
      <pivotArea type="data" outline="0" fieldPosition="0">
        <references count="2">
          <reference field="4294967294" count="1" selected="0">
            <x v="1"/>
          </reference>
          <reference field="39" count="1" selected="0">
            <x v="5"/>
          </reference>
        </references>
      </pivotArea>
    </chartFormat>
    <chartFormat chart="14" format="18">
      <pivotArea type="data" outline="0" fieldPosition="0">
        <references count="2">
          <reference field="4294967294" count="1" selected="0">
            <x v="1"/>
          </reference>
          <reference field="39" count="1" selected="0">
            <x v="6"/>
          </reference>
        </references>
      </pivotArea>
    </chartFormat>
    <chartFormat chart="14" format="19">
      <pivotArea type="data" outline="0" fieldPosition="0">
        <references count="2">
          <reference field="4294967294" count="1" selected="0">
            <x v="1"/>
          </reference>
          <reference field="39" count="1" selected="0">
            <x v="7"/>
          </reference>
        </references>
      </pivotArea>
    </chartFormat>
    <chartFormat chart="14" format="20">
      <pivotArea type="data" outline="0" fieldPosition="0">
        <references count="2">
          <reference field="4294967294" count="1" selected="0">
            <x v="1"/>
          </reference>
          <reference field="39" count="1" selected="0">
            <x v="8"/>
          </reference>
        </references>
      </pivotArea>
    </chartFormat>
    <chartFormat chart="14" format="21">
      <pivotArea type="data" outline="0" fieldPosition="0">
        <references count="2">
          <reference field="4294967294" count="1" selected="0">
            <x v="1"/>
          </reference>
          <reference field="39" count="1" selected="0">
            <x v="9"/>
          </reference>
        </references>
      </pivotArea>
    </chartFormat>
    <chartFormat chart="5" format="9" series="1">
      <pivotArea type="data" outline="0" fieldPosition="0">
        <references count="1">
          <reference field="4294967294" count="1" selected="0">
            <x v="0"/>
          </reference>
        </references>
      </pivotArea>
    </chartFormat>
    <chartFormat chart="5" format="10" series="1">
      <pivotArea type="data" outline="0" fieldPosition="0">
        <references count="1">
          <reference field="4294967294" count="1" selected="0">
            <x v="1"/>
          </reference>
        </references>
      </pivotArea>
    </chartFormat>
    <chartFormat chart="5" format="11">
      <pivotArea type="data" outline="0" fieldPosition="0">
        <references count="2">
          <reference field="4294967294" count="1" selected="0">
            <x v="1"/>
          </reference>
          <reference field="39" count="1" selected="0">
            <x v="4"/>
          </reference>
        </references>
      </pivotArea>
    </chartFormat>
    <chartFormat chart="14" format="22" series="1">
      <pivotArea type="data" outline="0" fieldPosition="0">
        <references count="2">
          <reference field="4294967294" count="1" selected="0">
            <x v="0"/>
          </reference>
          <reference field="39" count="1" selected="0">
            <x v="2"/>
          </reference>
        </references>
      </pivotArea>
    </chartFormat>
    <chartFormat chart="14" format="23" series="1">
      <pivotArea type="data" outline="0" fieldPosition="0">
        <references count="2">
          <reference field="4294967294" count="1" selected="0">
            <x v="0"/>
          </reference>
          <reference field="39" count="1" selected="0">
            <x v="3"/>
          </reference>
        </references>
      </pivotArea>
    </chartFormat>
    <chartFormat chart="14" format="24" series="1">
      <pivotArea type="data" outline="0" fieldPosition="0">
        <references count="2">
          <reference field="4294967294" count="1" selected="0">
            <x v="0"/>
          </reference>
          <reference field="39" count="1" selected="0">
            <x v="4"/>
          </reference>
        </references>
      </pivotArea>
    </chartFormat>
    <chartFormat chart="14" format="25" series="1">
      <pivotArea type="data" outline="0" fieldPosition="0">
        <references count="2">
          <reference field="4294967294" count="1" selected="0">
            <x v="0"/>
          </reference>
          <reference field="39" count="1" selected="0">
            <x v="5"/>
          </reference>
        </references>
      </pivotArea>
    </chartFormat>
    <chartFormat chart="14" format="26" series="1">
      <pivotArea type="data" outline="0" fieldPosition="0">
        <references count="2">
          <reference field="4294967294" count="1" selected="0">
            <x v="0"/>
          </reference>
          <reference field="39" count="1" selected="0">
            <x v="6"/>
          </reference>
        </references>
      </pivotArea>
    </chartFormat>
    <chartFormat chart="14" format="27" series="1">
      <pivotArea type="data" outline="0" fieldPosition="0">
        <references count="2">
          <reference field="4294967294" count="1" selected="0">
            <x v="0"/>
          </reference>
          <reference field="39" count="1" selected="0">
            <x v="7"/>
          </reference>
        </references>
      </pivotArea>
    </chartFormat>
    <chartFormat chart="14" format="28" series="1">
      <pivotArea type="data" outline="0" fieldPosition="0">
        <references count="2">
          <reference field="4294967294" count="1" selected="0">
            <x v="0"/>
          </reference>
          <reference field="39" count="1" selected="0">
            <x v="8"/>
          </reference>
        </references>
      </pivotArea>
    </chartFormat>
    <chartFormat chart="14" format="29" series="1">
      <pivotArea type="data" outline="0" fieldPosition="0">
        <references count="2">
          <reference field="4294967294" count="1" selected="0">
            <x v="0"/>
          </reference>
          <reference field="39" count="1" selected="0">
            <x v="9"/>
          </reference>
        </references>
      </pivotArea>
    </chartFormat>
    <chartFormat chart="5" format="12" series="1">
      <pivotArea type="data" outline="0" fieldPosition="0">
        <references count="2">
          <reference field="4294967294" count="1" selected="0">
            <x v="0"/>
          </reference>
          <reference field="39" count="1" selected="0">
            <x v="2"/>
          </reference>
        </references>
      </pivotArea>
    </chartFormat>
    <chartFormat chart="5" format="13" series="1">
      <pivotArea type="data" outline="0" fieldPosition="0">
        <references count="2">
          <reference field="4294967294" count="1" selected="0">
            <x v="0"/>
          </reference>
          <reference field="39" count="1" selected="0">
            <x v="3"/>
          </reference>
        </references>
      </pivotArea>
    </chartFormat>
    <chartFormat chart="5" format="14" series="1">
      <pivotArea type="data" outline="0" fieldPosition="0">
        <references count="2">
          <reference field="4294967294" count="1" selected="0">
            <x v="0"/>
          </reference>
          <reference field="39" count="1" selected="0">
            <x v="4"/>
          </reference>
        </references>
      </pivotArea>
    </chartFormat>
    <chartFormat chart="5" format="15" series="1">
      <pivotArea type="data" outline="0" fieldPosition="0">
        <references count="2">
          <reference field="4294967294" count="1" selected="0">
            <x v="0"/>
          </reference>
          <reference field="39" count="1" selected="0">
            <x v="5"/>
          </reference>
        </references>
      </pivotArea>
    </chartFormat>
    <chartFormat chart="5" format="16" series="1">
      <pivotArea type="data" outline="0" fieldPosition="0">
        <references count="2">
          <reference field="4294967294" count="1" selected="0">
            <x v="0"/>
          </reference>
          <reference field="39" count="1" selected="0">
            <x v="6"/>
          </reference>
        </references>
      </pivotArea>
    </chartFormat>
    <chartFormat chart="5" format="17" series="1">
      <pivotArea type="data" outline="0" fieldPosition="0">
        <references count="2">
          <reference field="4294967294" count="1" selected="0">
            <x v="0"/>
          </reference>
          <reference field="39" count="1" selected="0">
            <x v="7"/>
          </reference>
        </references>
      </pivotArea>
    </chartFormat>
    <chartFormat chart="5" format="18" series="1">
      <pivotArea type="data" outline="0" fieldPosition="0">
        <references count="2">
          <reference field="4294967294" count="1" selected="0">
            <x v="0"/>
          </reference>
          <reference field="39" count="1" selected="0">
            <x v="8"/>
          </reference>
        </references>
      </pivotArea>
    </chartFormat>
    <chartFormat chart="5" format="19" series="1">
      <pivotArea type="data" outline="0" fieldPosition="0">
        <references count="2">
          <reference field="4294967294" count="1" selected="0">
            <x v="0"/>
          </reference>
          <reference field="39" count="1" selected="0">
            <x v="9"/>
          </reference>
        </references>
      </pivotArea>
    </chartFormat>
    <chartFormat chart="5" format="20">
      <pivotArea type="data" outline="0" fieldPosition="0">
        <references count="2">
          <reference field="4294967294" count="1" selected="0">
            <x v="0"/>
          </reference>
          <reference field="39" count="1" selected="0">
            <x v="9"/>
          </reference>
        </references>
      </pivotArea>
    </chartFormat>
    <chartFormat chart="20" format="25" series="1">
      <pivotArea type="data" outline="0" fieldPosition="0">
        <references count="1">
          <reference field="4294967294" count="1" selected="0">
            <x v="0"/>
          </reference>
        </references>
      </pivotArea>
    </chartFormat>
    <chartFormat chart="20" format="26">
      <pivotArea type="data" outline="0" fieldPosition="0">
        <references count="2">
          <reference field="4294967294" count="1" selected="0">
            <x v="0"/>
          </reference>
          <reference field="39" count="1" selected="0">
            <x v="9"/>
          </reference>
        </references>
      </pivotArea>
    </chartFormat>
    <chartFormat chart="20" format="27" series="1">
      <pivotArea type="data" outline="0" fieldPosition="0">
        <references count="1">
          <reference field="4294967294" count="1" selected="0">
            <x v="1"/>
          </reference>
        </references>
      </pivotArea>
    </chartFormat>
    <chartFormat chart="20" format="28">
      <pivotArea type="data" outline="0" fieldPosition="0">
        <references count="2">
          <reference field="4294967294" count="1" selected="0">
            <x v="1"/>
          </reference>
          <reference field="39" count="1" selected="0">
            <x v="4"/>
          </reference>
        </references>
      </pivotArea>
    </chartFormat>
    <chartFormat chart="20" format="29">
      <pivotArea type="data" outline="0" fieldPosition="0">
        <references count="2">
          <reference field="4294967294" count="1" selected="0">
            <x v="1"/>
          </reference>
          <reference field="39" count="1" selected="0">
            <x v="9"/>
          </reference>
        </references>
      </pivotArea>
    </chartFormat>
    <chartFormat chart="20" format="30">
      <pivotArea type="data" outline="0" fieldPosition="0">
        <references count="2">
          <reference field="4294967294" count="1" selected="0">
            <x v="1"/>
          </reference>
          <reference field="39" count="1" selected="0">
            <x v="8"/>
          </reference>
        </references>
      </pivotArea>
    </chartFormat>
    <chartFormat chart="20" format="31">
      <pivotArea type="data" outline="0" fieldPosition="0">
        <references count="2">
          <reference field="4294967294" count="1" selected="0">
            <x v="0"/>
          </reference>
          <reference field="39" count="1" selected="0">
            <x v="1"/>
          </reference>
        </references>
      </pivotArea>
    </chartFormat>
    <chartFormat chart="20" format="32">
      <pivotArea type="data" outline="0" fieldPosition="0">
        <references count="2">
          <reference field="4294967294" count="1" selected="0">
            <x v="1"/>
          </reference>
          <reference field="39" count="1" selected="0">
            <x v="7"/>
          </reference>
        </references>
      </pivotArea>
    </chartFormat>
    <chartFormat chart="20" format="33">
      <pivotArea type="data" outline="0" fieldPosition="0">
        <references count="2">
          <reference field="4294967294" count="1" selected="0">
            <x v="1"/>
          </reference>
          <reference field="39" count="1" selected="0">
            <x v="5"/>
          </reference>
        </references>
      </pivotArea>
    </chartFormat>
    <chartFormat chart="20" format="34">
      <pivotArea type="data" outline="0" fieldPosition="0">
        <references count="2">
          <reference field="4294967294" count="1" selected="0">
            <x v="1"/>
          </reference>
          <reference field="39" count="1" selected="0">
            <x v="3"/>
          </reference>
        </references>
      </pivotArea>
    </chartFormat>
    <chartFormat chart="20" format="35">
      <pivotArea type="data" outline="0" fieldPosition="0">
        <references count="2">
          <reference field="4294967294" count="1" selected="0">
            <x v="1"/>
          </reference>
          <reference field="39" count="1" selected="0">
            <x v="2"/>
          </reference>
        </references>
      </pivotArea>
    </chartFormat>
    <chartFormat chart="20" format="36">
      <pivotArea type="data" outline="0" fieldPosition="0">
        <references count="2">
          <reference field="4294967294" count="1" selected="0">
            <x v="1"/>
          </reference>
          <reference field="39" count="1" selected="0">
            <x v="1"/>
          </reference>
        </references>
      </pivotArea>
    </chartFormat>
    <chartFormat chart="20" format="37">
      <pivotArea type="data" outline="0" fieldPosition="0">
        <references count="2">
          <reference field="4294967294" count="1" selected="0">
            <x v="1"/>
          </reference>
          <reference field="39" count="1" selected="0">
            <x v="0"/>
          </reference>
        </references>
      </pivotArea>
    </chartFormat>
    <chartFormat chart="20" format="38">
      <pivotArea type="data" outline="0" fieldPosition="0">
        <references count="2">
          <reference field="4294967294" count="1" selected="0">
            <x v="1"/>
          </reference>
          <reference field="39"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5" xr10:uid="{00000000-0013-0000-FFFF-FFFF01000000}" sourceName="5">
  <pivotTables>
    <pivotTable tabId="14" name="PivotTable1"/>
    <pivotTable tabId="26" name="PivotTable3"/>
    <pivotTable tabId="22" name="PivotTable9"/>
    <pivotTable tabId="15" name="PivotTable2"/>
    <pivotTable tabId="23" name="PivotTable10"/>
    <pivotTable tabId="17" name="PivotTable4"/>
    <pivotTable tabId="16" name="PivotTable3"/>
    <pivotTable tabId="25" name="PivotTable2"/>
    <pivotTable tabId="18" name="PivotTable5"/>
    <pivotTable tabId="19" name="PivotTable6"/>
    <pivotTable tabId="21" name="PivotTable8"/>
    <pivotTable tabId="24" name="PivotTable1"/>
    <pivotTable tabId="20" name="PivotTable7"/>
    <pivotTable tabId="28" name="PivotTable4"/>
  </pivotTables>
  <data>
    <tabular pivotCacheId="2057452013">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2" xr10:uid="{00000000-0013-0000-FFFF-FFFF02000000}" sourceName="2">
  <pivotTables>
    <pivotTable tabId="14" name="PivotTable1"/>
    <pivotTable tabId="26" name="PivotTable3"/>
    <pivotTable tabId="22" name="PivotTable9"/>
    <pivotTable tabId="15" name="PivotTable2"/>
    <pivotTable tabId="23" name="PivotTable10"/>
    <pivotTable tabId="17" name="PivotTable4"/>
    <pivotTable tabId="16" name="PivotTable3"/>
    <pivotTable tabId="25" name="PivotTable2"/>
    <pivotTable tabId="18" name="PivotTable5"/>
    <pivotTable tabId="19" name="PivotTable6"/>
    <pivotTable tabId="21" name="PivotTable8"/>
    <pivotTable tabId="24" name="PivotTable1"/>
    <pivotTable tabId="20" name="PivotTable7"/>
    <pivotTable tabId="28" name="PivotTable4"/>
  </pivotTables>
  <data>
    <tabular pivotCacheId="2057452013">
      <items count="269">
        <i x="4" s="1"/>
        <i x="17" s="1"/>
        <i x="18" s="1"/>
        <i x="19" s="1"/>
        <i x="20" s="1"/>
        <i x="21" s="1"/>
        <i x="22" s="1"/>
        <i x="23" s="1"/>
        <i x="63" s="1"/>
        <i x="75" s="1"/>
        <i x="78" s="1"/>
        <i x="79" s="1"/>
        <i x="91" s="1"/>
        <i x="99" s="1"/>
        <i x="109" s="1"/>
        <i x="113" s="1"/>
        <i x="119" s="1"/>
        <i x="127" s="1"/>
        <i x="129" s="1"/>
        <i x="150" s="1"/>
        <i x="151" s="1"/>
        <i x="152" s="1"/>
        <i x="153" s="1"/>
        <i x="154" s="1"/>
        <i x="155" s="1"/>
        <i x="175" s="1"/>
        <i x="195" s="1"/>
        <i x="255" s="1"/>
        <i x="257" s="1"/>
        <i x="258" s="1"/>
        <i x="0" s="1" nd="1"/>
        <i x="1" s="1" nd="1"/>
        <i x="2" s="1" nd="1"/>
        <i x="3" s="1" nd="1"/>
        <i x="5" s="1" nd="1"/>
        <i x="6" s="1" nd="1"/>
        <i x="7" s="1" nd="1"/>
        <i x="8" s="1" nd="1"/>
        <i x="9" s="1" nd="1"/>
        <i x="10" s="1" nd="1"/>
        <i x="11" s="1" nd="1"/>
        <i x="12" s="1" nd="1"/>
        <i x="13" s="1" nd="1"/>
        <i x="14" s="1" nd="1"/>
        <i x="15" s="1" nd="1"/>
        <i x="16" s="1" nd="1"/>
        <i x="24" s="1" nd="1"/>
        <i x="25" s="1" nd="1"/>
        <i x="26" s="1" nd="1"/>
        <i x="27" s="1" nd="1"/>
        <i x="28" s="1" nd="1"/>
        <i x="29" s="1" nd="1"/>
        <i x="30" s="1" nd="1"/>
        <i x="31" s="1" nd="1"/>
        <i x="32" s="1" nd="1"/>
        <i x="33" s="1" nd="1"/>
        <i x="34" s="1" nd="1"/>
        <i x="35" s="1" nd="1"/>
        <i x="36" s="1" nd="1"/>
        <i x="37" s="1" nd="1"/>
        <i x="38" s="1" nd="1"/>
        <i x="39" s="1" nd="1"/>
        <i x="40" s="1" nd="1"/>
        <i x="41" s="1" nd="1"/>
        <i x="42" s="1" nd="1"/>
        <i x="43" s="1" nd="1"/>
        <i x="44" s="1" nd="1"/>
        <i x="45" s="1" nd="1"/>
        <i x="46" s="1" nd="1"/>
        <i x="47" s="1" nd="1"/>
        <i x="48" s="1" nd="1"/>
        <i x="49" s="1" nd="1"/>
        <i x="50" s="1" nd="1"/>
        <i x="51" s="1" nd="1"/>
        <i x="52" s="1" nd="1"/>
        <i x="53" s="1" nd="1"/>
        <i x="54" s="1" nd="1"/>
        <i x="55" s="1" nd="1"/>
        <i x="56" s="1" nd="1"/>
        <i x="57" s="1" nd="1"/>
        <i x="58" s="1" nd="1"/>
        <i x="59" s="1" nd="1"/>
        <i x="60" s="1" nd="1"/>
        <i x="61" s="1" nd="1"/>
        <i x="62" s="1" nd="1"/>
        <i x="64" s="1" nd="1"/>
        <i x="65" s="1" nd="1"/>
        <i x="66" s="1" nd="1"/>
        <i x="67" s="1" nd="1"/>
        <i x="68" s="1" nd="1"/>
        <i x="69" s="1" nd="1"/>
        <i x="70" s="1" nd="1"/>
        <i x="71" s="1" nd="1"/>
        <i x="72" s="1" nd="1"/>
        <i x="73" s="1" nd="1"/>
        <i x="74" s="1" nd="1"/>
        <i x="76" s="1" nd="1"/>
        <i x="77" s="1" nd="1"/>
        <i x="80" s="1" nd="1"/>
        <i x="81" s="1" nd="1"/>
        <i x="82" s="1" nd="1"/>
        <i x="83" s="1" nd="1"/>
        <i x="84" s="1" nd="1"/>
        <i x="85" s="1" nd="1"/>
        <i x="86" s="1" nd="1"/>
        <i x="87" s="1" nd="1"/>
        <i x="88" s="1" nd="1"/>
        <i x="89" s="1" nd="1"/>
        <i x="90" s="1" nd="1"/>
        <i x="92" s="1" nd="1"/>
        <i x="93" s="1" nd="1"/>
        <i x="94" s="1" nd="1"/>
        <i x="95" s="1" nd="1"/>
        <i x="96" s="1" nd="1"/>
        <i x="97" s="1" nd="1"/>
        <i x="98" s="1" nd="1"/>
        <i x="100" s="1" nd="1"/>
        <i x="101" s="1" nd="1"/>
        <i x="102" s="1" nd="1"/>
        <i x="103" s="1" nd="1"/>
        <i x="104" s="1" nd="1"/>
        <i x="105" s="1" nd="1"/>
        <i x="106" s="1" nd="1"/>
        <i x="107" s="1" nd="1"/>
        <i x="108" s="1" nd="1"/>
        <i x="110" s="1" nd="1"/>
        <i x="111" s="1" nd="1"/>
        <i x="112" s="1" nd="1"/>
        <i x="114" s="1" nd="1"/>
        <i x="115" s="1" nd="1"/>
        <i x="116" s="1" nd="1"/>
        <i x="117" s="1" nd="1"/>
        <i x="118" s="1" nd="1"/>
        <i x="120" s="1" nd="1"/>
        <i x="121" s="1" nd="1"/>
        <i x="122" s="1" nd="1"/>
        <i x="123" s="1" nd="1"/>
        <i x="124" s="1" nd="1"/>
        <i x="125" s="1" nd="1"/>
        <i x="126" s="1" nd="1"/>
        <i x="128" s="1" nd="1"/>
        <i x="130" s="1" nd="1"/>
        <i x="131" s="1" nd="1"/>
        <i x="132" s="1" nd="1"/>
        <i x="133" s="1" nd="1"/>
        <i x="134" s="1" nd="1"/>
        <i x="135" s="1" nd="1"/>
        <i x="136" s="1" nd="1"/>
        <i x="137" s="1" nd="1"/>
        <i x="138" s="1" nd="1"/>
        <i x="139" s="1" nd="1"/>
        <i x="140" s="1" nd="1"/>
        <i x="141" s="1" nd="1"/>
        <i x="142" s="1" nd="1"/>
        <i x="143" s="1" nd="1"/>
        <i x="144" s="1" nd="1"/>
        <i x="145" s="1" nd="1"/>
        <i x="146" s="1" nd="1"/>
        <i x="147" s="1" nd="1"/>
        <i x="148" s="1" nd="1"/>
        <i x="149" s="1" nd="1"/>
        <i x="156" s="1" nd="1"/>
        <i x="157" s="1" nd="1"/>
        <i x="158" s="1" nd="1"/>
        <i x="159" s="1" nd="1"/>
        <i x="160" s="1" nd="1"/>
        <i x="161" s="1" nd="1"/>
        <i x="162" s="1" nd="1"/>
        <i x="163" s="1" nd="1"/>
        <i x="164" s="1" nd="1"/>
        <i x="165" s="1" nd="1"/>
        <i x="166" s="1" nd="1"/>
        <i x="167" s="1" nd="1"/>
        <i x="168" s="1" nd="1"/>
        <i x="169" s="1" nd="1"/>
        <i x="170" s="1" nd="1"/>
        <i x="171" s="1" nd="1"/>
        <i x="172" s="1" nd="1"/>
        <i x="173" s="1" nd="1"/>
        <i x="174" s="1" nd="1"/>
        <i x="176" s="1" nd="1"/>
        <i x="177" s="1" nd="1"/>
        <i x="178" s="1" nd="1"/>
        <i x="179" s="1" nd="1"/>
        <i x="180" s="1" nd="1"/>
        <i x="181" s="1" nd="1"/>
        <i x="182" s="1" nd="1"/>
        <i x="183" s="1" nd="1"/>
        <i x="184" s="1" nd="1"/>
        <i x="185" s="1" nd="1"/>
        <i x="186" s="1" nd="1"/>
        <i x="187" s="1" nd="1"/>
        <i x="188" s="1" nd="1"/>
        <i x="189" s="1" nd="1"/>
        <i x="190" s="1" nd="1"/>
        <i x="191" s="1" nd="1"/>
        <i x="192" s="1" nd="1"/>
        <i x="193" s="1" nd="1"/>
        <i x="194" s="1" nd="1"/>
        <i x="196" s="1" nd="1"/>
        <i x="197" s="1" nd="1"/>
        <i x="198" s="1" nd="1"/>
        <i x="199" s="1" nd="1"/>
        <i x="200" s="1" nd="1"/>
        <i x="201" s="1" nd="1"/>
        <i x="202" s="1" nd="1"/>
        <i x="203" s="1" nd="1"/>
        <i x="204" s="1" nd="1"/>
        <i x="205" s="1" nd="1"/>
        <i x="206" s="1" nd="1"/>
        <i x="207" s="1" nd="1"/>
        <i x="208" s="1" nd="1"/>
        <i x="209" s="1" nd="1"/>
        <i x="210" s="1" nd="1"/>
        <i x="211" s="1" nd="1"/>
        <i x="212" s="1" nd="1"/>
        <i x="213" s="1" nd="1"/>
        <i x="214" s="1" nd="1"/>
        <i x="215" s="1" nd="1"/>
        <i x="216" s="1" nd="1"/>
        <i x="217" s="1" nd="1"/>
        <i x="218" s="1" nd="1"/>
        <i x="219" s="1" nd="1"/>
        <i x="220" s="1" nd="1"/>
        <i x="221" s="1" nd="1"/>
        <i x="222" s="1" nd="1"/>
        <i x="223" s="1" nd="1"/>
        <i x="224" s="1" nd="1"/>
        <i x="225" s="1" nd="1"/>
        <i x="226" s="1" nd="1"/>
        <i x="227" s="1" nd="1"/>
        <i x="228" s="1" nd="1"/>
        <i x="229" s="1" nd="1"/>
        <i x="230" s="1" nd="1"/>
        <i x="231" s="1" nd="1"/>
        <i x="232" s="1" nd="1"/>
        <i x="233" s="1" nd="1"/>
        <i x="234" s="1" nd="1"/>
        <i x="235" s="1" nd="1"/>
        <i x="236" s="1" nd="1"/>
        <i x="237" s="1" nd="1"/>
        <i x="238" s="1" nd="1"/>
        <i x="239" s="1" nd="1"/>
        <i x="240" s="1" nd="1"/>
        <i x="241" s="1" nd="1"/>
        <i x="242" s="1" nd="1"/>
        <i x="243" s="1" nd="1"/>
        <i x="244" s="1" nd="1"/>
        <i x="245" s="1" nd="1"/>
        <i x="246" s="1" nd="1"/>
        <i x="247" s="1" nd="1"/>
        <i x="248" s="1" nd="1"/>
        <i x="249" s="1" nd="1"/>
        <i x="250" s="1" nd="1"/>
        <i x="251" s="1" nd="1"/>
        <i x="252" s="1" nd="1"/>
        <i x="253" s="1" nd="1"/>
        <i x="254" s="1" nd="1"/>
        <i x="256" s="1" nd="1"/>
        <i x="259" s="1" nd="1"/>
        <i x="260" s="1" nd="1"/>
        <i x="261" s="1" nd="1"/>
        <i x="262" s="1" nd="1"/>
        <i x="263" s="1" nd="1"/>
        <i x="264" s="1" nd="1"/>
        <i x="265" s="1" nd="1"/>
        <i x="266" s="1" nd="1"/>
        <i x="267" s="1" nd="1"/>
        <i x="26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3" xr10:uid="{00000000-0013-0000-FFFF-FFFF03000000}" sourceName="3">
  <pivotTables>
    <pivotTable tabId="14" name="PivotTable1"/>
    <pivotTable tabId="26" name="PivotTable3"/>
    <pivotTable tabId="22" name="PivotTable9"/>
    <pivotTable tabId="15" name="PivotTable2"/>
    <pivotTable tabId="23" name="PivotTable10"/>
    <pivotTable tabId="17" name="PivotTable4"/>
    <pivotTable tabId="16" name="PivotTable3"/>
    <pivotTable tabId="25" name="PivotTable2"/>
    <pivotTable tabId="18" name="PivotTable5"/>
    <pivotTable tabId="19" name="PivotTable6"/>
    <pivotTable tabId="21" name="PivotTable8"/>
    <pivotTable tabId="24" name="PivotTable1"/>
    <pivotTable tabId="20" name="PivotTable7"/>
    <pivotTable tabId="28" name="PivotTable4"/>
  </pivotTables>
  <data>
    <tabular pivotCacheId="2057452013">
      <items count="25">
        <i x="6" s="1"/>
        <i x="14" s="1"/>
        <i x="0" s="1"/>
        <i x="4" s="1"/>
        <i x="12" s="1"/>
        <i x="7" s="1"/>
        <i x="19" s="1"/>
        <i x="5" s="1" nd="1"/>
        <i x="8" s="1" nd="1"/>
        <i x="9" s="1" nd="1"/>
        <i x="10" s="1" nd="1"/>
        <i x="11" s="1" nd="1"/>
        <i x="3" s="1" nd="1"/>
        <i x="13" s="1" nd="1"/>
        <i x="15" s="1" nd="1"/>
        <i x="21" s="1" nd="1"/>
        <i x="16" s="1" nd="1"/>
        <i x="17" s="1" nd="1"/>
        <i x="22" s="1" nd="1"/>
        <i x="23" s="1" nd="1"/>
        <i x="18" s="1" nd="1"/>
        <i x="24" s="1" nd="1"/>
        <i x="2" s="1" nd="1"/>
        <i x="20" s="1" nd="1"/>
        <i x="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40" xr10:uid="{00000000-0013-0000-FFFF-FFFF04000000}" sourceName="40">
  <pivotTables>
    <pivotTable tabId="21" name="PivotTable8"/>
    <pivotTable tabId="26" name="PivotTable3"/>
    <pivotTable tabId="22" name="PivotTable9"/>
    <pivotTable tabId="14" name="PivotTable1"/>
    <pivotTable tabId="15" name="PivotTable2"/>
    <pivotTable tabId="23" name="PivotTable10"/>
    <pivotTable tabId="17" name="PivotTable4"/>
    <pivotTable tabId="16" name="PivotTable3"/>
    <pivotTable tabId="25" name="PivotTable2"/>
    <pivotTable tabId="18" name="PivotTable5"/>
    <pivotTable tabId="19" name="PivotTable6"/>
    <pivotTable tabId="24" name="PivotTable1"/>
    <pivotTable tabId="20" name="PivotTable7"/>
    <pivotTable tabId="28" name="PivotTable4"/>
  </pivotTables>
  <data>
    <tabular pivotCacheId="2057452013">
      <items count="10">
        <i x="8"/>
        <i x="3"/>
        <i x="2" s="1"/>
        <i x="0"/>
        <i x="1"/>
        <i x="6"/>
        <i x="7"/>
        <i x="4"/>
        <i x="5"/>
        <i x="9"/>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 xr10:uid="{2375A173-1001-417A-9AC1-FC235F86CB99}" sourceName="1">
  <pivotTables>
    <pivotTable tabId="38" name="PivotTable12"/>
    <pivotTable tabId="37" name="PivotTable11"/>
    <pivotTable tabId="35" name="PivotTable9"/>
  </pivotTables>
  <data>
    <tabular pivotCacheId="1559374176">
      <items count="4">
        <i x="0"/>
        <i x="1"/>
        <i x="2"/>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21" xr10:uid="{35E6DD52-E81C-42A6-8EC7-905DFE905F09}" sourceName="2">
  <pivotTables>
    <pivotTable tabId="38" name="PivotTable12"/>
    <pivotTable tabId="37" name="PivotTable11"/>
    <pivotTable tabId="35" name="PivotTable9"/>
  </pivotTables>
  <data>
    <tabular pivotCacheId="1559374176">
      <items count="10">
        <i x="8" s="1"/>
        <i x="9" s="1"/>
        <i x="2" s="1" nd="1"/>
        <i x="3" s="1" nd="1"/>
        <i x="4" s="1" nd="1"/>
        <i x="5" s="1" nd="1"/>
        <i x="6" s="1" nd="1"/>
        <i x="0" s="1" nd="1"/>
        <i x="7" s="1" nd="1"/>
        <i x="1"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1" xr10:uid="{EBC2FA2E-A110-4150-A44F-D561BF283B72}" sourceName="1">
  <pivotTables>
    <pivotTable tabId="41" name="PivotTable5"/>
    <pivotTable tabId="40" name="PivotTable4"/>
  </pivotTables>
  <data>
    <tabular pivotCacheId="1661878637">
      <items count="2">
        <i x="0"/>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22" xr10:uid="{7B7C68CD-2A80-4425-9E2E-FCCB7BF328CE}" sourceName="2">
  <pivotTables>
    <pivotTable tabId="41" name="PivotTable5"/>
    <pivotTable tabId="40" name="PivotTable4"/>
  </pivotTables>
  <data>
    <tabular pivotCacheId="1661878637">
      <items count="3">
        <i x="2" s="1"/>
        <i x="0" s="1" nd="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5" xr10:uid="{00000000-0014-0000-FFFF-FFFF01000000}" cache="Slicer_5" caption="Аудит хийх хэлбэрээр" style="SlicerStyleDark1" rowHeight="144000"/>
  <slicer name="2 1" xr10:uid="{00000000-0014-0000-FFFF-FFFF02000000}" cache="Slicer_2" caption="Байгууллагаар хайх" startItem="46" style="SlicerStyleDark1" rowHeight="108000"/>
  <slicer name="3" xr10:uid="{00000000-0014-0000-FFFF-FFFF03000000}" cache="Slicer_3" caption="Салбараар хайх" columnCount="7" style="SlicerStyleDark1" rowHeight="144000"/>
  <slicer name="40" xr10:uid="{00000000-0014-0000-FFFF-FFFF04000000}" cache="Slicer_40" caption="Аудитораар хайх" style="SlicerStyleDark1" rowHeight="144000"/>
  <slicer name="1" xr10:uid="{EA0879D3-F176-465E-BB02-CA6DD22E5082}" cache="Slicer_1" caption="Тайлант он" columnCount="2" style="SlicerStyleDark1" rowHeight="108000"/>
  <slicer name="2" xr10:uid="{41E61CF2-C6CF-44C8-967A-D720CDC7AB9F}" cache="Slicer_21" caption="Аудитын нэрээр" columnCount="2" rowHeight="144000"/>
  <slicer name="1 1" xr10:uid="{6BD4E626-F282-44A0-B8D9-BD9AB709B41E}" cache="Slicer_11" caption="Тайлант он" style="SlicerStyleDark1" rowHeight="144000"/>
  <slicer name="2 2" xr10:uid="{3077154F-D766-455E-B4A6-62CDB0426329}" cache="Slicer_22" caption="Аудитын нэрээр" style="SlicerStyleDark1" rowHeight="144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ivotTable" Target="../pivotTables/pivotTable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ivotTable" Target="../pivotTables/pivotTable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E29" sqref="E29"/>
    </sheetView>
  </sheetViews>
  <sheetFormatPr defaultRowHeight="15" x14ac:dyDescent="0.25"/>
  <cols>
    <col min="1" max="1" width="20.5703125" bestFit="1" customWidth="1"/>
    <col min="2" max="2" width="17.85546875" bestFit="1" customWidth="1"/>
    <col min="3" max="3" width="9.5703125" bestFit="1" customWidth="1"/>
  </cols>
  <sheetData>
    <row r="1" spans="1:3" x14ac:dyDescent="0.25">
      <c r="A1" s="34" t="s">
        <v>337</v>
      </c>
      <c r="B1" t="s">
        <v>338</v>
      </c>
    </row>
    <row r="3" spans="1:3" x14ac:dyDescent="0.25">
      <c r="A3" s="34" t="s">
        <v>333</v>
      </c>
      <c r="B3" t="s">
        <v>335</v>
      </c>
      <c r="C3" t="s">
        <v>336</v>
      </c>
    </row>
    <row r="4" spans="1:3" x14ac:dyDescent="0.25">
      <c r="A4" s="35" t="s">
        <v>78</v>
      </c>
      <c r="B4" s="36">
        <v>1389.1</v>
      </c>
      <c r="C4" s="36">
        <v>1389.1</v>
      </c>
    </row>
    <row r="5" spans="1:3" x14ac:dyDescent="0.25">
      <c r="A5" s="35" t="s">
        <v>103</v>
      </c>
      <c r="B5" s="36">
        <v>2495.982</v>
      </c>
      <c r="C5" s="36">
        <v>1495.982</v>
      </c>
    </row>
    <row r="6" spans="1:3" x14ac:dyDescent="0.25">
      <c r="A6" s="35" t="s">
        <v>31</v>
      </c>
      <c r="B6" s="36">
        <v>6945.7</v>
      </c>
      <c r="C6" s="36">
        <v>6453.2</v>
      </c>
    </row>
    <row r="7" spans="1:3" x14ac:dyDescent="0.25">
      <c r="A7" s="35" t="s">
        <v>20</v>
      </c>
      <c r="B7" s="36">
        <v>5859.5</v>
      </c>
      <c r="C7" s="36">
        <v>5859.5</v>
      </c>
    </row>
    <row r="8" spans="1:3" x14ac:dyDescent="0.25">
      <c r="A8" s="35" t="s">
        <v>28</v>
      </c>
      <c r="B8" s="36">
        <v>762.9</v>
      </c>
      <c r="C8" s="36"/>
    </row>
    <row r="9" spans="1:3" x14ac:dyDescent="0.25">
      <c r="A9" s="35" t="s">
        <v>67</v>
      </c>
      <c r="B9" s="36">
        <v>679.4</v>
      </c>
      <c r="C9" s="36">
        <v>669.4</v>
      </c>
    </row>
    <row r="10" spans="1:3" x14ac:dyDescent="0.25">
      <c r="A10" s="35" t="s">
        <v>71</v>
      </c>
      <c r="B10" s="36">
        <v>2578</v>
      </c>
      <c r="C10" s="36"/>
    </row>
    <row r="11" spans="1:3" x14ac:dyDescent="0.25">
      <c r="A11" s="35" t="s">
        <v>334</v>
      </c>
      <c r="B11" s="36">
        <v>20710.582000000002</v>
      </c>
      <c r="C11" s="36">
        <v>15867.181999999999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
  <sheetViews>
    <sheetView workbookViewId="0">
      <selection activeCell="F15" sqref="F15"/>
    </sheetView>
  </sheetViews>
  <sheetFormatPr defaultRowHeight="15" x14ac:dyDescent="0.25"/>
  <cols>
    <col min="1" max="1" width="18.42578125" bestFit="1" customWidth="1"/>
    <col min="2" max="2" width="7.140625" bestFit="1" customWidth="1"/>
  </cols>
  <sheetData>
    <row r="1" spans="1:2" x14ac:dyDescent="0.25">
      <c r="A1" s="34" t="s">
        <v>357</v>
      </c>
      <c r="B1" t="s">
        <v>358</v>
      </c>
    </row>
    <row r="3" spans="1:2" x14ac:dyDescent="0.25">
      <c r="A3" s="34" t="s">
        <v>333</v>
      </c>
    </row>
    <row r="4" spans="1:2" x14ac:dyDescent="0.25">
      <c r="A4" s="35" t="s">
        <v>17</v>
      </c>
    </row>
    <row r="5" spans="1:2" x14ac:dyDescent="0.25">
      <c r="A5" s="35" t="s">
        <v>22</v>
      </c>
    </row>
    <row r="6" spans="1:2" x14ac:dyDescent="0.25">
      <c r="A6" s="35" t="s">
        <v>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8"/>
  <sheetViews>
    <sheetView workbookViewId="0">
      <selection activeCell="N29" sqref="N29"/>
    </sheetView>
  </sheetViews>
  <sheetFormatPr defaultRowHeight="15" x14ac:dyDescent="0.25"/>
  <cols>
    <col min="1" max="1" width="13.140625" bestFit="1" customWidth="1"/>
    <col min="2" max="2" width="10" bestFit="1" customWidth="1"/>
  </cols>
  <sheetData>
    <row r="3" spans="1:2" x14ac:dyDescent="0.25">
      <c r="A3" s="34" t="s">
        <v>333</v>
      </c>
      <c r="B3" t="s">
        <v>356</v>
      </c>
    </row>
    <row r="4" spans="1:2" x14ac:dyDescent="0.25">
      <c r="A4" s="35" t="s">
        <v>26</v>
      </c>
      <c r="B4" s="135">
        <v>1</v>
      </c>
    </row>
    <row r="5" spans="1:2" x14ac:dyDescent="0.25">
      <c r="A5" s="35" t="s">
        <v>29</v>
      </c>
      <c r="B5" s="135">
        <v>3</v>
      </c>
    </row>
    <row r="6" spans="1:2" x14ac:dyDescent="0.25">
      <c r="A6" s="35" t="s">
        <v>21</v>
      </c>
      <c r="B6" s="135">
        <v>5</v>
      </c>
    </row>
    <row r="7" spans="1:2" x14ac:dyDescent="0.25">
      <c r="A7" s="35" t="s">
        <v>32</v>
      </c>
      <c r="B7" s="135">
        <v>21</v>
      </c>
    </row>
    <row r="8" spans="1:2" x14ac:dyDescent="0.25">
      <c r="A8" s="35" t="s">
        <v>334</v>
      </c>
      <c r="B8" s="135">
        <v>30</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6"/>
  <sheetViews>
    <sheetView workbookViewId="0">
      <selection activeCell="L29" sqref="L29"/>
    </sheetView>
  </sheetViews>
  <sheetFormatPr defaultRowHeight="15" x14ac:dyDescent="0.25"/>
  <cols>
    <col min="1" max="1" width="28" bestFit="1" customWidth="1"/>
    <col min="2" max="2" width="10" bestFit="1" customWidth="1"/>
  </cols>
  <sheetData>
    <row r="3" spans="1:2" x14ac:dyDescent="0.25">
      <c r="A3" s="34" t="s">
        <v>333</v>
      </c>
      <c r="B3" t="s">
        <v>356</v>
      </c>
    </row>
    <row r="4" spans="1:2" x14ac:dyDescent="0.25">
      <c r="A4" s="35" t="s">
        <v>18</v>
      </c>
      <c r="B4" s="135">
        <v>10</v>
      </c>
    </row>
    <row r="5" spans="1:2" x14ac:dyDescent="0.25">
      <c r="A5" s="35" t="s">
        <v>62</v>
      </c>
      <c r="B5" s="135">
        <v>2</v>
      </c>
    </row>
    <row r="6" spans="1:2" x14ac:dyDescent="0.25">
      <c r="A6" s="35" t="s">
        <v>334</v>
      </c>
      <c r="B6" s="135">
        <v>12</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B6"/>
  <sheetViews>
    <sheetView topLeftCell="A2" workbookViewId="0">
      <selection activeCell="I37" sqref="I36:I37"/>
    </sheetView>
  </sheetViews>
  <sheetFormatPr defaultRowHeight="15" x14ac:dyDescent="0.25"/>
  <cols>
    <col min="1" max="1" width="18.42578125" bestFit="1" customWidth="1"/>
    <col min="2" max="2" width="10" bestFit="1" customWidth="1"/>
  </cols>
  <sheetData>
    <row r="3" spans="1:2" x14ac:dyDescent="0.25">
      <c r="A3" s="34" t="s">
        <v>333</v>
      </c>
      <c r="B3" t="s">
        <v>356</v>
      </c>
    </row>
    <row r="4" spans="1:2" x14ac:dyDescent="0.25">
      <c r="A4" s="35" t="s">
        <v>17</v>
      </c>
      <c r="B4" s="135">
        <v>12</v>
      </c>
    </row>
    <row r="5" spans="1:2" x14ac:dyDescent="0.25">
      <c r="A5" s="35" t="s">
        <v>22</v>
      </c>
      <c r="B5" s="135">
        <v>18</v>
      </c>
    </row>
    <row r="6" spans="1:2" x14ac:dyDescent="0.25">
      <c r="A6" s="35" t="s">
        <v>334</v>
      </c>
      <c r="B6" s="135">
        <v>30</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7"/>
  <sheetViews>
    <sheetView topLeftCell="A92" workbookViewId="0">
      <selection activeCell="J116" sqref="J116"/>
    </sheetView>
  </sheetViews>
  <sheetFormatPr defaultRowHeight="15" x14ac:dyDescent="0.25"/>
  <cols>
    <col min="1" max="1" width="64.140625" bestFit="1" customWidth="1"/>
    <col min="2" max="2" width="17.85546875" bestFit="1" customWidth="1"/>
  </cols>
  <sheetData>
    <row r="1" spans="1:2" x14ac:dyDescent="0.25">
      <c r="A1" s="34" t="s">
        <v>354</v>
      </c>
      <c r="B1" t="s">
        <v>338</v>
      </c>
    </row>
    <row r="3" spans="1:2" x14ac:dyDescent="0.25">
      <c r="A3" s="34" t="s">
        <v>333</v>
      </c>
      <c r="B3" t="s">
        <v>353</v>
      </c>
    </row>
    <row r="4" spans="1:2" x14ac:dyDescent="0.25">
      <c r="A4" s="35" t="s">
        <v>69</v>
      </c>
      <c r="B4" s="36">
        <v>6644.7000000000007</v>
      </c>
    </row>
    <row r="5" spans="1:2" x14ac:dyDescent="0.25">
      <c r="A5" s="35" t="s">
        <v>209</v>
      </c>
      <c r="B5" s="36">
        <v>40779</v>
      </c>
    </row>
    <row r="6" spans="1:2" x14ac:dyDescent="0.25">
      <c r="A6" s="35" t="s">
        <v>77</v>
      </c>
      <c r="B6" s="36">
        <v>16412</v>
      </c>
    </row>
    <row r="7" spans="1:2" x14ac:dyDescent="0.25">
      <c r="A7" s="35" t="s">
        <v>79</v>
      </c>
      <c r="B7" s="36">
        <v>2442.7000000000003</v>
      </c>
    </row>
    <row r="8" spans="1:2" x14ac:dyDescent="0.25">
      <c r="A8" s="35" t="s">
        <v>80</v>
      </c>
      <c r="B8" s="36">
        <v>4861.8999999999996</v>
      </c>
    </row>
    <row r="9" spans="1:2" x14ac:dyDescent="0.25">
      <c r="A9" s="35" t="s">
        <v>46</v>
      </c>
      <c r="B9" s="36">
        <v>7070.2000000000007</v>
      </c>
    </row>
    <row r="10" spans="1:2" x14ac:dyDescent="0.25">
      <c r="A10" s="35" t="s">
        <v>102</v>
      </c>
      <c r="B10" s="36">
        <v>266876.3</v>
      </c>
    </row>
    <row r="11" spans="1:2" x14ac:dyDescent="0.25">
      <c r="A11" s="35" t="s">
        <v>164</v>
      </c>
      <c r="B11" s="36">
        <v>1810.8999999999999</v>
      </c>
    </row>
    <row r="12" spans="1:2" x14ac:dyDescent="0.25">
      <c r="A12" s="35" t="s">
        <v>148</v>
      </c>
      <c r="B12" s="36">
        <v>671930.4</v>
      </c>
    </row>
    <row r="13" spans="1:2" x14ac:dyDescent="0.25">
      <c r="A13" s="35" t="s">
        <v>40</v>
      </c>
      <c r="B13" s="36">
        <v>1118</v>
      </c>
    </row>
    <row r="14" spans="1:2" x14ac:dyDescent="0.25">
      <c r="A14" s="35" t="s">
        <v>129</v>
      </c>
      <c r="B14" s="36">
        <v>3842.5</v>
      </c>
    </row>
    <row r="15" spans="1:2" x14ac:dyDescent="0.25">
      <c r="A15" s="35" t="s">
        <v>301</v>
      </c>
      <c r="B15" s="36">
        <v>62110.1</v>
      </c>
    </row>
    <row r="16" spans="1:2" x14ac:dyDescent="0.25">
      <c r="A16" s="35" t="s">
        <v>162</v>
      </c>
      <c r="B16" s="36">
        <v>816.80000000000018</v>
      </c>
    </row>
    <row r="17" spans="1:2" x14ac:dyDescent="0.25">
      <c r="A17" s="35" t="s">
        <v>233</v>
      </c>
      <c r="B17" s="36">
        <v>7247.6</v>
      </c>
    </row>
    <row r="18" spans="1:2" x14ac:dyDescent="0.25">
      <c r="A18" s="35" t="s">
        <v>187</v>
      </c>
      <c r="B18" s="36">
        <v>13436.099999999999</v>
      </c>
    </row>
    <row r="19" spans="1:2" x14ac:dyDescent="0.25">
      <c r="A19" s="35" t="s">
        <v>132</v>
      </c>
      <c r="B19" s="36">
        <v>41599.9</v>
      </c>
    </row>
    <row r="20" spans="1:2" x14ac:dyDescent="0.25">
      <c r="A20" s="35" t="s">
        <v>191</v>
      </c>
      <c r="B20" s="36">
        <v>63160.254999999997</v>
      </c>
    </row>
    <row r="21" spans="1:2" x14ac:dyDescent="0.25">
      <c r="A21" s="35" t="s">
        <v>193</v>
      </c>
      <c r="B21" s="36">
        <v>622.00000000000011</v>
      </c>
    </row>
    <row r="22" spans="1:2" x14ac:dyDescent="0.25">
      <c r="A22" s="35" t="s">
        <v>196</v>
      </c>
      <c r="B22" s="36">
        <v>5434.1</v>
      </c>
    </row>
    <row r="23" spans="1:2" x14ac:dyDescent="0.25">
      <c r="A23" s="35" t="s">
        <v>152</v>
      </c>
      <c r="B23" s="36">
        <v>7150</v>
      </c>
    </row>
    <row r="24" spans="1:2" x14ac:dyDescent="0.25">
      <c r="A24" s="35" t="s">
        <v>255</v>
      </c>
      <c r="B24" s="36">
        <v>4536.6000000000004</v>
      </c>
    </row>
    <row r="25" spans="1:2" x14ac:dyDescent="0.25">
      <c r="A25" s="35" t="s">
        <v>146</v>
      </c>
      <c r="B25" s="36">
        <v>7527</v>
      </c>
    </row>
    <row r="26" spans="1:2" x14ac:dyDescent="0.25">
      <c r="A26" s="35" t="s">
        <v>307</v>
      </c>
      <c r="B26" s="36">
        <v>18101.5</v>
      </c>
    </row>
    <row r="27" spans="1:2" x14ac:dyDescent="0.25">
      <c r="A27" s="35" t="s">
        <v>334</v>
      </c>
      <c r="B27" s="36">
        <v>1255530.5550000004</v>
      </c>
    </row>
  </sheetData>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277"/>
  <sheetViews>
    <sheetView workbookViewId="0">
      <pane xSplit="2" ySplit="5" topLeftCell="AA238" activePane="bottomRight" state="frozen"/>
      <selection pane="topRight" activeCell="C1" sqref="C1"/>
      <selection pane="bottomLeft" activeCell="A6" sqref="A6"/>
      <selection pane="bottomRight" activeCell="A5" sqref="A5:AN274"/>
    </sheetView>
  </sheetViews>
  <sheetFormatPr defaultRowHeight="11.25" x14ac:dyDescent="0.2"/>
  <cols>
    <col min="1" max="1" width="4.140625" style="1" customWidth="1"/>
    <col min="2" max="2" width="47.5703125" style="1" customWidth="1"/>
    <col min="3" max="3" width="26.28515625" style="1" customWidth="1"/>
    <col min="4" max="4" width="12.140625" style="1" customWidth="1"/>
    <col min="5" max="5" width="18.42578125" style="1" customWidth="1"/>
    <col min="6" max="6" width="27" style="1" customWidth="1"/>
    <col min="7" max="7" width="8.7109375" style="2" customWidth="1"/>
    <col min="8" max="12" width="12.85546875" style="2" customWidth="1"/>
    <col min="13" max="13" width="8.140625" style="2" customWidth="1"/>
    <col min="14" max="18" width="12.42578125" style="2" customWidth="1"/>
    <col min="19" max="19" width="8.42578125" style="2" bestFit="1" customWidth="1"/>
    <col min="20" max="24" width="12.85546875" style="2" customWidth="1"/>
    <col min="25" max="25" width="7.85546875" style="2" customWidth="1"/>
    <col min="26" max="26" width="15.7109375" style="2" customWidth="1"/>
    <col min="27" max="27" width="13.5703125" style="2" customWidth="1"/>
    <col min="28" max="30" width="12.28515625" style="2" customWidth="1"/>
    <col min="31" max="31" width="9" style="2" bestFit="1" customWidth="1"/>
    <col min="32" max="32" width="10.28515625" style="2" customWidth="1"/>
    <col min="33" max="33" width="6.85546875" style="2" customWidth="1"/>
    <col min="34" max="34" width="11" style="2" customWidth="1"/>
    <col min="35" max="35" width="11.28515625" style="1" customWidth="1"/>
    <col min="36" max="36" width="11.5703125" style="1" customWidth="1"/>
    <col min="37" max="37" width="9.140625" style="1"/>
    <col min="38" max="38" width="11.85546875" style="1" customWidth="1"/>
    <col min="39" max="39" width="14.85546875" style="1" customWidth="1"/>
    <col min="40" max="40" width="19.5703125" style="1" customWidth="1"/>
    <col min="41" max="16384" width="9.140625" style="1"/>
  </cols>
  <sheetData>
    <row r="1" spans="1:40" x14ac:dyDescent="0.2">
      <c r="E1" s="1" t="s">
        <v>0</v>
      </c>
      <c r="H1" s="3"/>
      <c r="I1" s="3"/>
      <c r="J1" s="3"/>
      <c r="K1" s="3"/>
      <c r="L1" s="3"/>
      <c r="N1" s="3"/>
      <c r="O1" s="3"/>
      <c r="P1" s="3"/>
      <c r="Q1" s="3"/>
      <c r="R1" s="3"/>
      <c r="T1" s="3"/>
      <c r="U1" s="3"/>
      <c r="V1" s="3"/>
      <c r="W1" s="3"/>
      <c r="X1" s="3"/>
      <c r="Z1" s="3"/>
      <c r="AA1" s="3"/>
      <c r="AB1" s="3"/>
      <c r="AC1" s="3"/>
      <c r="AD1" s="3"/>
      <c r="AF1" s="3"/>
      <c r="AH1" s="3"/>
      <c r="AI1" s="4"/>
    </row>
    <row r="2" spans="1:40" x14ac:dyDescent="0.2">
      <c r="E2" s="4"/>
      <c r="G2" s="2">
        <f t="shared" ref="G2:Q2" si="0">+SUBTOTAL(9,G6:G274)</f>
        <v>183</v>
      </c>
      <c r="H2" s="28">
        <f t="shared" si="0"/>
        <v>720391.86700000043</v>
      </c>
      <c r="I2" s="2">
        <f t="shared" si="0"/>
        <v>121</v>
      </c>
      <c r="J2" s="28">
        <f t="shared" si="0"/>
        <v>306302.89400000003</v>
      </c>
      <c r="K2" s="2">
        <f t="shared" si="0"/>
        <v>62</v>
      </c>
      <c r="L2" s="28">
        <f t="shared" si="0"/>
        <v>414088.97300000006</v>
      </c>
      <c r="M2" s="2">
        <f t="shared" si="0"/>
        <v>179</v>
      </c>
      <c r="N2" s="28">
        <f t="shared" si="0"/>
        <v>2362459.3121699998</v>
      </c>
      <c r="O2" s="2">
        <f t="shared" si="0"/>
        <v>93</v>
      </c>
      <c r="P2" s="28">
        <f>+SUBTOTAL(9,P6:P274)</f>
        <v>1373860.8719000001</v>
      </c>
      <c r="Q2" s="2">
        <f t="shared" si="0"/>
        <v>86</v>
      </c>
      <c r="R2" s="28">
        <f>+SUBTOTAL(9,R6:R274)</f>
        <v>988598.4402699999</v>
      </c>
      <c r="S2" s="2">
        <f>+SUBTOTAL(9,S6:S274)</f>
        <v>371</v>
      </c>
      <c r="T2" s="28">
        <f t="shared" ref="T2:AM2" si="1">+SUBTOTAL(9,T6:T274)</f>
        <v>3872443.3320000004</v>
      </c>
      <c r="U2" s="2">
        <f t="shared" si="1"/>
        <v>281</v>
      </c>
      <c r="V2" s="28">
        <f t="shared" si="1"/>
        <v>2760752.9189999993</v>
      </c>
      <c r="W2" s="28">
        <f t="shared" si="1"/>
        <v>90</v>
      </c>
      <c r="X2" s="28">
        <f t="shared" si="1"/>
        <v>1111690.4130000002</v>
      </c>
      <c r="Y2" s="2">
        <f t="shared" si="1"/>
        <v>12</v>
      </c>
      <c r="Z2" s="28">
        <f t="shared" si="1"/>
        <v>295683.20600000001</v>
      </c>
      <c r="AA2" s="2">
        <f t="shared" si="1"/>
        <v>9</v>
      </c>
      <c r="AB2" s="3">
        <f t="shared" si="1"/>
        <v>295683.20600000001</v>
      </c>
      <c r="AC2" s="3"/>
      <c r="AD2" s="3"/>
      <c r="AE2" s="2">
        <f t="shared" si="1"/>
        <v>101</v>
      </c>
      <c r="AF2" s="28">
        <f t="shared" si="1"/>
        <v>2470520.5897899996</v>
      </c>
      <c r="AG2" s="2">
        <f t="shared" si="1"/>
        <v>845</v>
      </c>
      <c r="AH2" s="28">
        <f t="shared" si="1"/>
        <v>9721498.3069599941</v>
      </c>
      <c r="AI2" s="2">
        <f t="shared" si="1"/>
        <v>504</v>
      </c>
      <c r="AJ2" s="3">
        <f t="shared" si="1"/>
        <v>4736599.8908999991</v>
      </c>
      <c r="AK2" s="2">
        <f t="shared" si="1"/>
        <v>341</v>
      </c>
      <c r="AL2" s="3">
        <f t="shared" si="1"/>
        <v>4984898.4160599988</v>
      </c>
      <c r="AM2" s="3">
        <f t="shared" si="1"/>
        <v>2347744.0039999993</v>
      </c>
    </row>
    <row r="3" spans="1:40" s="6" customFormat="1" ht="67.5" customHeight="1" x14ac:dyDescent="0.2">
      <c r="A3" s="5" t="s">
        <v>1</v>
      </c>
      <c r="B3" s="5" t="s">
        <v>2</v>
      </c>
      <c r="C3" s="5"/>
      <c r="D3" s="5" t="s">
        <v>3</v>
      </c>
      <c r="E3" s="5" t="s">
        <v>4</v>
      </c>
      <c r="F3" s="5" t="s">
        <v>5</v>
      </c>
      <c r="G3" s="102" t="s">
        <v>6</v>
      </c>
      <c r="H3" s="103"/>
      <c r="I3" s="102" t="s">
        <v>317</v>
      </c>
      <c r="J3" s="103"/>
      <c r="K3" s="102" t="s">
        <v>319</v>
      </c>
      <c r="L3" s="103"/>
      <c r="M3" s="104" t="s">
        <v>7</v>
      </c>
      <c r="N3" s="105"/>
      <c r="O3" s="104" t="s">
        <v>317</v>
      </c>
      <c r="P3" s="105"/>
      <c r="Q3" s="104" t="s">
        <v>319</v>
      </c>
      <c r="R3" s="105"/>
      <c r="S3" s="106" t="s">
        <v>8</v>
      </c>
      <c r="T3" s="107"/>
      <c r="U3" s="106" t="s">
        <v>317</v>
      </c>
      <c r="V3" s="107"/>
      <c r="W3" s="106" t="s">
        <v>319</v>
      </c>
      <c r="X3" s="107"/>
      <c r="Y3" s="108" t="s">
        <v>9</v>
      </c>
      <c r="Z3" s="109"/>
      <c r="AA3" s="110" t="s">
        <v>317</v>
      </c>
      <c r="AB3" s="111"/>
      <c r="AC3" s="110" t="s">
        <v>319</v>
      </c>
      <c r="AD3" s="111"/>
      <c r="AE3" s="112" t="s">
        <v>10</v>
      </c>
      <c r="AF3" s="113"/>
      <c r="AG3" s="114" t="s">
        <v>318</v>
      </c>
      <c r="AH3" s="115"/>
      <c r="AI3" s="116" t="s">
        <v>317</v>
      </c>
      <c r="AJ3" s="117"/>
      <c r="AK3" s="100" t="s">
        <v>319</v>
      </c>
      <c r="AL3" s="101"/>
      <c r="AM3" s="8" t="s">
        <v>320</v>
      </c>
      <c r="AN3" s="31" t="s">
        <v>321</v>
      </c>
    </row>
    <row r="4" spans="1:40" x14ac:dyDescent="0.2">
      <c r="A4" s="5" t="s">
        <v>1</v>
      </c>
      <c r="B4" s="5" t="s">
        <v>2</v>
      </c>
      <c r="C4" s="5" t="s">
        <v>11</v>
      </c>
      <c r="D4" s="5" t="s">
        <v>3</v>
      </c>
      <c r="E4" s="5" t="s">
        <v>4</v>
      </c>
      <c r="F4" s="5" t="s">
        <v>5</v>
      </c>
      <c r="G4" s="11" t="s">
        <v>12</v>
      </c>
      <c r="H4" s="12" t="s">
        <v>13</v>
      </c>
      <c r="I4" s="11" t="s">
        <v>12</v>
      </c>
      <c r="J4" s="12" t="s">
        <v>13</v>
      </c>
      <c r="K4" s="12"/>
      <c r="L4" s="12"/>
      <c r="M4" s="14" t="s">
        <v>12</v>
      </c>
      <c r="N4" s="15" t="s">
        <v>13</v>
      </c>
      <c r="O4" s="14" t="s">
        <v>12</v>
      </c>
      <c r="P4" s="15" t="s">
        <v>13</v>
      </c>
      <c r="Q4" s="15"/>
      <c r="R4" s="15"/>
      <c r="S4" s="17" t="s">
        <v>12</v>
      </c>
      <c r="T4" s="18" t="s">
        <v>13</v>
      </c>
      <c r="U4" s="17" t="s">
        <v>12</v>
      </c>
      <c r="V4" s="18" t="s">
        <v>13</v>
      </c>
      <c r="W4" s="18"/>
      <c r="X4" s="18"/>
      <c r="Y4" s="20" t="s">
        <v>12</v>
      </c>
      <c r="Z4" s="21" t="s">
        <v>13</v>
      </c>
      <c r="AA4" s="20" t="s">
        <v>12</v>
      </c>
      <c r="AB4" s="21" t="s">
        <v>13</v>
      </c>
      <c r="AC4" s="21"/>
      <c r="AD4" s="21"/>
      <c r="AE4" s="7" t="s">
        <v>12</v>
      </c>
      <c r="AF4" s="33" t="s">
        <v>13</v>
      </c>
      <c r="AG4" s="24" t="s">
        <v>12</v>
      </c>
      <c r="AH4" s="23" t="s">
        <v>13</v>
      </c>
      <c r="AI4" s="24" t="s">
        <v>12</v>
      </c>
      <c r="AJ4" s="23" t="s">
        <v>13</v>
      </c>
      <c r="AK4" s="26" t="s">
        <v>12</v>
      </c>
      <c r="AL4" s="27" t="s">
        <v>13</v>
      </c>
      <c r="AM4" s="10"/>
      <c r="AN4" s="10"/>
    </row>
    <row r="5" spans="1:40" x14ac:dyDescent="0.2">
      <c r="A5" s="5">
        <v>1</v>
      </c>
      <c r="B5" s="5">
        <v>2</v>
      </c>
      <c r="C5" s="5">
        <v>3</v>
      </c>
      <c r="D5" s="5">
        <v>4</v>
      </c>
      <c r="E5" s="5">
        <v>5</v>
      </c>
      <c r="F5" s="5">
        <v>6</v>
      </c>
      <c r="G5" s="5">
        <v>7</v>
      </c>
      <c r="H5" s="5">
        <v>8</v>
      </c>
      <c r="I5" s="5">
        <v>9</v>
      </c>
      <c r="J5" s="5">
        <v>10</v>
      </c>
      <c r="K5" s="5">
        <v>11</v>
      </c>
      <c r="L5" s="5">
        <v>12</v>
      </c>
      <c r="M5" s="5">
        <v>13</v>
      </c>
      <c r="N5" s="5">
        <v>14</v>
      </c>
      <c r="O5" s="5">
        <v>15</v>
      </c>
      <c r="P5" s="5">
        <v>16</v>
      </c>
      <c r="Q5" s="5">
        <v>17</v>
      </c>
      <c r="R5" s="5">
        <v>18</v>
      </c>
      <c r="S5" s="5">
        <v>19</v>
      </c>
      <c r="T5" s="5">
        <v>20</v>
      </c>
      <c r="U5" s="5">
        <v>21</v>
      </c>
      <c r="V5" s="5">
        <v>22</v>
      </c>
      <c r="W5" s="5">
        <v>23</v>
      </c>
      <c r="X5" s="5">
        <v>24</v>
      </c>
      <c r="Y5" s="5">
        <v>25</v>
      </c>
      <c r="Z5" s="5">
        <v>26</v>
      </c>
      <c r="AA5" s="5">
        <v>27</v>
      </c>
      <c r="AB5" s="5">
        <v>28</v>
      </c>
      <c r="AC5" s="5">
        <v>29</v>
      </c>
      <c r="AD5" s="5">
        <v>30</v>
      </c>
      <c r="AE5" s="5">
        <v>31</v>
      </c>
      <c r="AF5" s="5">
        <v>32</v>
      </c>
      <c r="AG5" s="5">
        <v>33</v>
      </c>
      <c r="AH5" s="5">
        <v>34</v>
      </c>
      <c r="AI5" s="5">
        <v>35</v>
      </c>
      <c r="AJ5" s="5">
        <v>36</v>
      </c>
      <c r="AK5" s="5">
        <v>37</v>
      </c>
      <c r="AL5" s="5">
        <v>38</v>
      </c>
      <c r="AM5" s="5">
        <v>39</v>
      </c>
      <c r="AN5" s="5">
        <v>40</v>
      </c>
    </row>
    <row r="6" spans="1:40" x14ac:dyDescent="0.2">
      <c r="A6" s="8">
        <v>182</v>
      </c>
      <c r="B6" s="8" t="s">
        <v>229</v>
      </c>
      <c r="C6" s="8" t="s">
        <v>31</v>
      </c>
      <c r="D6" s="8" t="s">
        <v>32</v>
      </c>
      <c r="E6" s="8" t="s">
        <v>17</v>
      </c>
      <c r="F6" s="8" t="s">
        <v>18</v>
      </c>
      <c r="G6" s="13">
        <v>2</v>
      </c>
      <c r="H6" s="13">
        <v>6513.433</v>
      </c>
      <c r="I6" s="13">
        <v>1</v>
      </c>
      <c r="J6" s="13">
        <v>6093.433</v>
      </c>
      <c r="K6" s="13">
        <f>+G6-I6</f>
        <v>1</v>
      </c>
      <c r="L6" s="13">
        <f>+H6-J6</f>
        <v>420</v>
      </c>
      <c r="M6" s="16">
        <v>0</v>
      </c>
      <c r="N6" s="16">
        <v>0</v>
      </c>
      <c r="O6" s="16"/>
      <c r="P6" s="16"/>
      <c r="Q6" s="16">
        <f>+M6-O6</f>
        <v>0</v>
      </c>
      <c r="R6" s="16">
        <f>+N6-P6</f>
        <v>0</v>
      </c>
      <c r="S6" s="19">
        <v>1</v>
      </c>
      <c r="T6" s="19">
        <v>0</v>
      </c>
      <c r="U6" s="19">
        <v>1</v>
      </c>
      <c r="V6" s="19">
        <v>0</v>
      </c>
      <c r="W6" s="19">
        <f>+S6-U6</f>
        <v>0</v>
      </c>
      <c r="X6" s="19">
        <f>+T6-V6</f>
        <v>0</v>
      </c>
      <c r="Y6" s="22">
        <v>0</v>
      </c>
      <c r="Z6" s="22">
        <v>0</v>
      </c>
      <c r="AA6" s="22"/>
      <c r="AB6" s="22"/>
      <c r="AC6" s="22">
        <f>+Y6-AA6</f>
        <v>0</v>
      </c>
      <c r="AD6" s="22">
        <f>+Z6-AB6</f>
        <v>0</v>
      </c>
      <c r="AE6" s="9">
        <v>0</v>
      </c>
      <c r="AF6" s="9">
        <v>0</v>
      </c>
      <c r="AG6" s="25">
        <v>3</v>
      </c>
      <c r="AH6" s="25">
        <v>6513.433</v>
      </c>
      <c r="AI6" s="25">
        <f t="shared" ref="AI6:AI69" si="2">+I6+O6+U6+AA6</f>
        <v>2</v>
      </c>
      <c r="AJ6" s="25">
        <f t="shared" ref="AJ6:AJ69" si="3">+J6+P6+V6+AB6</f>
        <v>6093.433</v>
      </c>
      <c r="AK6" s="29">
        <f t="shared" ref="AK6:AK69" si="4">+AG6-AI6</f>
        <v>1</v>
      </c>
      <c r="AL6" s="29">
        <f t="shared" ref="AL6:AL69" si="5">+AH6-AJ6</f>
        <v>420</v>
      </c>
      <c r="AM6" s="10">
        <v>6513.4</v>
      </c>
      <c r="AN6" s="10" t="s">
        <v>322</v>
      </c>
    </row>
    <row r="7" spans="1:40" x14ac:dyDescent="0.2">
      <c r="A7" s="8">
        <v>241</v>
      </c>
      <c r="B7" s="8" t="s">
        <v>288</v>
      </c>
      <c r="C7" s="8" t="s">
        <v>49</v>
      </c>
      <c r="D7" s="8" t="s">
        <v>32</v>
      </c>
      <c r="E7" s="8" t="s">
        <v>17</v>
      </c>
      <c r="F7" s="8" t="s">
        <v>18</v>
      </c>
      <c r="G7" s="13">
        <v>0</v>
      </c>
      <c r="H7" s="13">
        <v>0</v>
      </c>
      <c r="I7" s="13"/>
      <c r="J7" s="13"/>
      <c r="K7" s="13">
        <f t="shared" ref="K7:K70" si="6">+G7-I7</f>
        <v>0</v>
      </c>
      <c r="L7" s="13">
        <f t="shared" ref="L7:L70" si="7">+H7-J7</f>
        <v>0</v>
      </c>
      <c r="M7" s="16">
        <v>0</v>
      </c>
      <c r="N7" s="16">
        <v>0</v>
      </c>
      <c r="O7" s="16"/>
      <c r="P7" s="16"/>
      <c r="Q7" s="16">
        <f t="shared" ref="Q7:Q70" si="8">+M7-O7</f>
        <v>0</v>
      </c>
      <c r="R7" s="16">
        <f t="shared" ref="R7:R70" si="9">+N7-P7</f>
        <v>0</v>
      </c>
      <c r="S7" s="19">
        <v>0</v>
      </c>
      <c r="T7" s="19">
        <v>0</v>
      </c>
      <c r="U7" s="19"/>
      <c r="V7" s="19"/>
      <c r="W7" s="19">
        <f t="shared" ref="W7:W70" si="10">+S7-U7</f>
        <v>0</v>
      </c>
      <c r="X7" s="19">
        <f t="shared" ref="X7:X70" si="11">+T7-V7</f>
        <v>0</v>
      </c>
      <c r="Y7" s="22">
        <v>0</v>
      </c>
      <c r="Z7" s="22">
        <v>0</v>
      </c>
      <c r="AA7" s="22"/>
      <c r="AB7" s="22"/>
      <c r="AC7" s="22">
        <f t="shared" ref="AC7:AC70" si="12">+Y7-AA7</f>
        <v>0</v>
      </c>
      <c r="AD7" s="22">
        <f t="shared" ref="AD7:AD70" si="13">+Z7-AB7</f>
        <v>0</v>
      </c>
      <c r="AE7" s="9">
        <v>0</v>
      </c>
      <c r="AF7" s="9">
        <v>0</v>
      </c>
      <c r="AG7" s="25">
        <v>0</v>
      </c>
      <c r="AH7" s="25">
        <v>0</v>
      </c>
      <c r="AI7" s="25">
        <f t="shared" si="2"/>
        <v>0</v>
      </c>
      <c r="AJ7" s="25">
        <f t="shared" si="3"/>
        <v>0</v>
      </c>
      <c r="AK7" s="29">
        <f t="shared" si="4"/>
        <v>0</v>
      </c>
      <c r="AL7" s="29">
        <f t="shared" si="5"/>
        <v>0</v>
      </c>
      <c r="AM7" s="10"/>
      <c r="AN7" s="10" t="s">
        <v>322</v>
      </c>
    </row>
    <row r="8" spans="1:40" x14ac:dyDescent="0.2">
      <c r="A8" s="8">
        <v>251</v>
      </c>
      <c r="B8" s="8" t="s">
        <v>298</v>
      </c>
      <c r="C8" s="8" t="s">
        <v>145</v>
      </c>
      <c r="D8" s="8" t="s">
        <v>32</v>
      </c>
      <c r="E8" s="8" t="s">
        <v>17</v>
      </c>
      <c r="F8" s="8" t="s">
        <v>18</v>
      </c>
      <c r="G8" s="13">
        <v>0</v>
      </c>
      <c r="H8" s="13">
        <v>0</v>
      </c>
      <c r="I8" s="13"/>
      <c r="J8" s="13"/>
      <c r="K8" s="13">
        <f t="shared" si="6"/>
        <v>0</v>
      </c>
      <c r="L8" s="13">
        <f t="shared" si="7"/>
        <v>0</v>
      </c>
      <c r="M8" s="16">
        <v>0</v>
      </c>
      <c r="N8" s="16">
        <v>0</v>
      </c>
      <c r="O8" s="16"/>
      <c r="P8" s="16"/>
      <c r="Q8" s="16">
        <f t="shared" si="8"/>
        <v>0</v>
      </c>
      <c r="R8" s="16">
        <f t="shared" si="9"/>
        <v>0</v>
      </c>
      <c r="S8" s="19">
        <v>0</v>
      </c>
      <c r="T8" s="19">
        <v>0</v>
      </c>
      <c r="U8" s="19"/>
      <c r="V8" s="19"/>
      <c r="W8" s="19">
        <f t="shared" si="10"/>
        <v>0</v>
      </c>
      <c r="X8" s="19">
        <f t="shared" si="11"/>
        <v>0</v>
      </c>
      <c r="Y8" s="22">
        <v>0</v>
      </c>
      <c r="Z8" s="22">
        <v>0</v>
      </c>
      <c r="AA8" s="22"/>
      <c r="AB8" s="22"/>
      <c r="AC8" s="22">
        <f t="shared" si="12"/>
        <v>0</v>
      </c>
      <c r="AD8" s="22">
        <f t="shared" si="13"/>
        <v>0</v>
      </c>
      <c r="AE8" s="9">
        <v>1</v>
      </c>
      <c r="AF8" s="9">
        <v>800</v>
      </c>
      <c r="AG8" s="25">
        <v>1</v>
      </c>
      <c r="AH8" s="25">
        <v>800</v>
      </c>
      <c r="AI8" s="25">
        <f t="shared" si="2"/>
        <v>0</v>
      </c>
      <c r="AJ8" s="25">
        <f t="shared" si="3"/>
        <v>0</v>
      </c>
      <c r="AK8" s="29">
        <f t="shared" si="4"/>
        <v>1</v>
      </c>
      <c r="AL8" s="29">
        <f t="shared" si="5"/>
        <v>800</v>
      </c>
      <c r="AM8" s="10"/>
      <c r="AN8" s="10" t="s">
        <v>322</v>
      </c>
    </row>
    <row r="9" spans="1:40" x14ac:dyDescent="0.2">
      <c r="A9" s="8">
        <v>243</v>
      </c>
      <c r="B9" s="8" t="s">
        <v>290</v>
      </c>
      <c r="C9" s="8" t="s">
        <v>15</v>
      </c>
      <c r="D9" s="8" t="s">
        <v>26</v>
      </c>
      <c r="E9" s="8" t="s">
        <v>17</v>
      </c>
      <c r="F9" s="8" t="s">
        <v>18</v>
      </c>
      <c r="G9" s="13">
        <v>0</v>
      </c>
      <c r="H9" s="13">
        <v>0</v>
      </c>
      <c r="I9" s="13"/>
      <c r="J9" s="13"/>
      <c r="K9" s="13">
        <f t="shared" si="6"/>
        <v>0</v>
      </c>
      <c r="L9" s="13">
        <f t="shared" si="7"/>
        <v>0</v>
      </c>
      <c r="M9" s="16">
        <v>1</v>
      </c>
      <c r="N9" s="16">
        <v>1718.5</v>
      </c>
      <c r="O9" s="16"/>
      <c r="P9" s="16"/>
      <c r="Q9" s="16">
        <f t="shared" si="8"/>
        <v>1</v>
      </c>
      <c r="R9" s="16">
        <f t="shared" si="9"/>
        <v>1718.5</v>
      </c>
      <c r="S9" s="19">
        <v>1</v>
      </c>
      <c r="T9" s="19">
        <v>0</v>
      </c>
      <c r="U9" s="19"/>
      <c r="V9" s="19"/>
      <c r="W9" s="19">
        <f t="shared" si="10"/>
        <v>1</v>
      </c>
      <c r="X9" s="19">
        <f t="shared" si="11"/>
        <v>0</v>
      </c>
      <c r="Y9" s="22">
        <v>0</v>
      </c>
      <c r="Z9" s="22">
        <v>0</v>
      </c>
      <c r="AA9" s="22"/>
      <c r="AB9" s="22"/>
      <c r="AC9" s="22">
        <f t="shared" si="12"/>
        <v>0</v>
      </c>
      <c r="AD9" s="22">
        <f t="shared" si="13"/>
        <v>0</v>
      </c>
      <c r="AE9" s="9">
        <v>0</v>
      </c>
      <c r="AF9" s="9">
        <v>0</v>
      </c>
      <c r="AG9" s="25">
        <v>2</v>
      </c>
      <c r="AH9" s="25">
        <v>1718.5</v>
      </c>
      <c r="AI9" s="25">
        <f t="shared" si="2"/>
        <v>0</v>
      </c>
      <c r="AJ9" s="25">
        <f t="shared" si="3"/>
        <v>0</v>
      </c>
      <c r="AK9" s="29">
        <f t="shared" si="4"/>
        <v>2</v>
      </c>
      <c r="AL9" s="29">
        <f t="shared" si="5"/>
        <v>1718.5</v>
      </c>
      <c r="AM9" s="10">
        <v>1718.5</v>
      </c>
      <c r="AN9" s="32" t="s">
        <v>324</v>
      </c>
    </row>
    <row r="10" spans="1:40" ht="22.5" x14ac:dyDescent="0.2">
      <c r="A10" s="8">
        <v>133</v>
      </c>
      <c r="B10" s="8" t="s">
        <v>177</v>
      </c>
      <c r="C10" s="8" t="s">
        <v>20</v>
      </c>
      <c r="D10" s="8" t="s">
        <v>26</v>
      </c>
      <c r="E10" s="8" t="s">
        <v>22</v>
      </c>
      <c r="F10" s="8" t="s">
        <v>23</v>
      </c>
      <c r="G10" s="13">
        <v>0</v>
      </c>
      <c r="H10" s="13">
        <v>0</v>
      </c>
      <c r="I10" s="13"/>
      <c r="J10" s="13"/>
      <c r="K10" s="13">
        <f t="shared" si="6"/>
        <v>0</v>
      </c>
      <c r="L10" s="13">
        <f t="shared" si="7"/>
        <v>0</v>
      </c>
      <c r="M10" s="16">
        <v>0</v>
      </c>
      <c r="N10" s="16">
        <v>0</v>
      </c>
      <c r="O10" s="16"/>
      <c r="P10" s="16"/>
      <c r="Q10" s="16">
        <f t="shared" si="8"/>
        <v>0</v>
      </c>
      <c r="R10" s="16">
        <f t="shared" si="9"/>
        <v>0</v>
      </c>
      <c r="S10" s="19">
        <v>1</v>
      </c>
      <c r="T10" s="19">
        <v>0</v>
      </c>
      <c r="U10" s="19">
        <v>1</v>
      </c>
      <c r="V10" s="19">
        <v>0</v>
      </c>
      <c r="W10" s="19">
        <f t="shared" si="10"/>
        <v>0</v>
      </c>
      <c r="X10" s="19">
        <f t="shared" si="11"/>
        <v>0</v>
      </c>
      <c r="Y10" s="22">
        <v>0</v>
      </c>
      <c r="Z10" s="22">
        <v>0</v>
      </c>
      <c r="AA10" s="22"/>
      <c r="AB10" s="22"/>
      <c r="AC10" s="22">
        <f t="shared" si="12"/>
        <v>0</v>
      </c>
      <c r="AD10" s="22">
        <f t="shared" si="13"/>
        <v>0</v>
      </c>
      <c r="AE10" s="9">
        <v>0</v>
      </c>
      <c r="AF10" s="9">
        <v>0</v>
      </c>
      <c r="AG10" s="25">
        <v>1</v>
      </c>
      <c r="AH10" s="25">
        <v>0</v>
      </c>
      <c r="AI10" s="25">
        <f t="shared" si="2"/>
        <v>1</v>
      </c>
      <c r="AJ10" s="25">
        <f t="shared" si="3"/>
        <v>0</v>
      </c>
      <c r="AK10" s="29">
        <f t="shared" si="4"/>
        <v>0</v>
      </c>
      <c r="AL10" s="29">
        <f t="shared" si="5"/>
        <v>0</v>
      </c>
      <c r="AM10" s="10"/>
      <c r="AN10" s="10" t="s">
        <v>325</v>
      </c>
    </row>
    <row r="11" spans="1:40" x14ac:dyDescent="0.2">
      <c r="A11" s="8">
        <v>1</v>
      </c>
      <c r="B11" s="8" t="s">
        <v>14</v>
      </c>
      <c r="C11" s="8" t="s">
        <v>15</v>
      </c>
      <c r="D11" s="8" t="s">
        <v>16</v>
      </c>
      <c r="E11" s="8" t="s">
        <v>17</v>
      </c>
      <c r="F11" s="8" t="s">
        <v>18</v>
      </c>
      <c r="G11" s="13">
        <v>0</v>
      </c>
      <c r="H11" s="13">
        <v>0</v>
      </c>
      <c r="I11" s="13"/>
      <c r="J11" s="13"/>
      <c r="K11" s="13">
        <f t="shared" si="6"/>
        <v>0</v>
      </c>
      <c r="L11" s="13">
        <f t="shared" si="7"/>
        <v>0</v>
      </c>
      <c r="M11" s="16">
        <v>6</v>
      </c>
      <c r="N11" s="16">
        <v>0</v>
      </c>
      <c r="O11" s="16"/>
      <c r="P11" s="16"/>
      <c r="Q11" s="16">
        <f t="shared" si="8"/>
        <v>6</v>
      </c>
      <c r="R11" s="16">
        <f t="shared" si="9"/>
        <v>0</v>
      </c>
      <c r="S11" s="19">
        <v>4</v>
      </c>
      <c r="T11" s="19">
        <v>0</v>
      </c>
      <c r="U11" s="19"/>
      <c r="V11" s="19"/>
      <c r="W11" s="19">
        <f t="shared" si="10"/>
        <v>4</v>
      </c>
      <c r="X11" s="19">
        <f t="shared" si="11"/>
        <v>0</v>
      </c>
      <c r="Y11" s="22">
        <v>0</v>
      </c>
      <c r="Z11" s="22">
        <v>0</v>
      </c>
      <c r="AA11" s="22"/>
      <c r="AB11" s="22"/>
      <c r="AC11" s="22">
        <f t="shared" si="12"/>
        <v>0</v>
      </c>
      <c r="AD11" s="22">
        <f t="shared" si="13"/>
        <v>0</v>
      </c>
      <c r="AE11" s="9">
        <v>4</v>
      </c>
      <c r="AF11" s="9">
        <v>925000</v>
      </c>
      <c r="AG11" s="25">
        <v>14</v>
      </c>
      <c r="AH11" s="25">
        <v>925000</v>
      </c>
      <c r="AI11" s="25">
        <f t="shared" si="2"/>
        <v>0</v>
      </c>
      <c r="AJ11" s="25">
        <f t="shared" si="3"/>
        <v>0</v>
      </c>
      <c r="AK11" s="29">
        <f t="shared" si="4"/>
        <v>14</v>
      </c>
      <c r="AL11" s="29">
        <f t="shared" si="5"/>
        <v>925000</v>
      </c>
      <c r="AM11" s="10"/>
      <c r="AN11" s="10" t="s">
        <v>324</v>
      </c>
    </row>
    <row r="12" spans="1:40" x14ac:dyDescent="0.2">
      <c r="A12" s="8">
        <v>21</v>
      </c>
      <c r="B12" s="8" t="s">
        <v>50</v>
      </c>
      <c r="C12" s="8" t="s">
        <v>20</v>
      </c>
      <c r="D12" s="8" t="s">
        <v>32</v>
      </c>
      <c r="E12" s="8" t="s">
        <v>17</v>
      </c>
      <c r="F12" s="8" t="s">
        <v>18</v>
      </c>
      <c r="G12" s="13">
        <v>1</v>
      </c>
      <c r="H12" s="13">
        <v>785</v>
      </c>
      <c r="I12" s="13">
        <v>1</v>
      </c>
      <c r="J12" s="13">
        <v>785</v>
      </c>
      <c r="K12" s="13">
        <f t="shared" si="6"/>
        <v>0</v>
      </c>
      <c r="L12" s="13">
        <f t="shared" si="7"/>
        <v>0</v>
      </c>
      <c r="M12" s="16">
        <v>2</v>
      </c>
      <c r="N12" s="16">
        <v>20400</v>
      </c>
      <c r="O12" s="16">
        <v>2</v>
      </c>
      <c r="P12" s="16">
        <v>20400</v>
      </c>
      <c r="Q12" s="16">
        <f t="shared" si="8"/>
        <v>0</v>
      </c>
      <c r="R12" s="16">
        <f t="shared" si="9"/>
        <v>0</v>
      </c>
      <c r="S12" s="19">
        <v>6</v>
      </c>
      <c r="T12" s="19">
        <v>112620.076</v>
      </c>
      <c r="U12" s="19">
        <v>6</v>
      </c>
      <c r="V12" s="19">
        <v>112620.076</v>
      </c>
      <c r="W12" s="19">
        <f t="shared" si="10"/>
        <v>0</v>
      </c>
      <c r="X12" s="19">
        <f t="shared" si="11"/>
        <v>0</v>
      </c>
      <c r="Y12" s="22">
        <v>0</v>
      </c>
      <c r="Z12" s="22">
        <v>0</v>
      </c>
      <c r="AA12" s="22"/>
      <c r="AB12" s="22"/>
      <c r="AC12" s="22">
        <f t="shared" si="12"/>
        <v>0</v>
      </c>
      <c r="AD12" s="22">
        <f t="shared" si="13"/>
        <v>0</v>
      </c>
      <c r="AE12" s="9">
        <v>0</v>
      </c>
      <c r="AF12" s="9">
        <v>0</v>
      </c>
      <c r="AG12" s="25">
        <v>9</v>
      </c>
      <c r="AH12" s="25">
        <v>133805.076</v>
      </c>
      <c r="AI12" s="25">
        <f t="shared" si="2"/>
        <v>9</v>
      </c>
      <c r="AJ12" s="25">
        <f t="shared" si="3"/>
        <v>133805.076</v>
      </c>
      <c r="AK12" s="29">
        <f t="shared" si="4"/>
        <v>0</v>
      </c>
      <c r="AL12" s="29">
        <f t="shared" si="5"/>
        <v>0</v>
      </c>
      <c r="AM12" s="10">
        <v>21185</v>
      </c>
      <c r="AN12" s="10" t="s">
        <v>323</v>
      </c>
    </row>
    <row r="13" spans="1:40" x14ac:dyDescent="0.2">
      <c r="A13" s="8">
        <v>51</v>
      </c>
      <c r="B13" s="8" t="s">
        <v>89</v>
      </c>
      <c r="C13" s="8" t="s">
        <v>64</v>
      </c>
      <c r="D13" s="8" t="s">
        <v>29</v>
      </c>
      <c r="E13" s="8" t="s">
        <v>17</v>
      </c>
      <c r="F13" s="8" t="s">
        <v>18</v>
      </c>
      <c r="G13" s="13">
        <v>0</v>
      </c>
      <c r="H13" s="13">
        <v>0</v>
      </c>
      <c r="I13" s="13"/>
      <c r="J13" s="13"/>
      <c r="K13" s="13">
        <f t="shared" si="6"/>
        <v>0</v>
      </c>
      <c r="L13" s="13">
        <f t="shared" si="7"/>
        <v>0</v>
      </c>
      <c r="M13" s="16">
        <v>1</v>
      </c>
      <c r="N13" s="16">
        <v>21909.65</v>
      </c>
      <c r="O13" s="16">
        <v>0</v>
      </c>
      <c r="P13" s="16">
        <v>13741.2</v>
      </c>
      <c r="Q13" s="16">
        <f t="shared" si="8"/>
        <v>1</v>
      </c>
      <c r="R13" s="16">
        <f t="shared" si="9"/>
        <v>8168.4500000000007</v>
      </c>
      <c r="S13" s="19">
        <v>1</v>
      </c>
      <c r="T13" s="19">
        <v>0</v>
      </c>
      <c r="U13" s="19"/>
      <c r="V13" s="19"/>
      <c r="W13" s="19">
        <f t="shared" si="10"/>
        <v>1</v>
      </c>
      <c r="X13" s="19">
        <f t="shared" si="11"/>
        <v>0</v>
      </c>
      <c r="Y13" s="22">
        <v>0</v>
      </c>
      <c r="Z13" s="22">
        <v>0</v>
      </c>
      <c r="AA13" s="22"/>
      <c r="AB13" s="22"/>
      <c r="AC13" s="22">
        <f t="shared" si="12"/>
        <v>0</v>
      </c>
      <c r="AD13" s="22">
        <f t="shared" si="13"/>
        <v>0</v>
      </c>
      <c r="AE13" s="9">
        <v>0</v>
      </c>
      <c r="AF13" s="9">
        <v>0</v>
      </c>
      <c r="AG13" s="25">
        <v>2</v>
      </c>
      <c r="AH13" s="25">
        <v>21909.65</v>
      </c>
      <c r="AI13" s="25">
        <f t="shared" si="2"/>
        <v>0</v>
      </c>
      <c r="AJ13" s="25">
        <f t="shared" si="3"/>
        <v>13741.2</v>
      </c>
      <c r="AK13" s="29">
        <f t="shared" si="4"/>
        <v>2</v>
      </c>
      <c r="AL13" s="29">
        <f t="shared" si="5"/>
        <v>8168.4500000000007</v>
      </c>
      <c r="AM13" s="10">
        <v>21909.65</v>
      </c>
      <c r="AN13" s="10" t="s">
        <v>331</v>
      </c>
    </row>
    <row r="14" spans="1:40" x14ac:dyDescent="0.2">
      <c r="A14" s="8">
        <v>29</v>
      </c>
      <c r="B14" s="8" t="s">
        <v>60</v>
      </c>
      <c r="C14" s="8" t="s">
        <v>31</v>
      </c>
      <c r="D14" s="8" t="s">
        <v>32</v>
      </c>
      <c r="E14" s="8" t="s">
        <v>17</v>
      </c>
      <c r="F14" s="8" t="s">
        <v>18</v>
      </c>
      <c r="G14" s="13">
        <v>4</v>
      </c>
      <c r="H14" s="13">
        <v>1662.5</v>
      </c>
      <c r="I14" s="13">
        <v>3</v>
      </c>
      <c r="J14" s="13">
        <v>1262.5</v>
      </c>
      <c r="K14" s="13">
        <f t="shared" si="6"/>
        <v>1</v>
      </c>
      <c r="L14" s="13">
        <f t="shared" si="7"/>
        <v>400</v>
      </c>
      <c r="M14" s="16">
        <v>0</v>
      </c>
      <c r="N14" s="16">
        <v>0</v>
      </c>
      <c r="O14" s="16"/>
      <c r="P14" s="16"/>
      <c r="Q14" s="16">
        <f t="shared" si="8"/>
        <v>0</v>
      </c>
      <c r="R14" s="16">
        <f t="shared" si="9"/>
        <v>0</v>
      </c>
      <c r="S14" s="19">
        <v>3</v>
      </c>
      <c r="T14" s="19">
        <v>1610</v>
      </c>
      <c r="U14" s="19">
        <v>3</v>
      </c>
      <c r="V14" s="19">
        <v>1610</v>
      </c>
      <c r="W14" s="19">
        <f t="shared" si="10"/>
        <v>0</v>
      </c>
      <c r="X14" s="19">
        <f t="shared" si="11"/>
        <v>0</v>
      </c>
      <c r="Y14" s="22">
        <v>0</v>
      </c>
      <c r="Z14" s="22">
        <v>0</v>
      </c>
      <c r="AA14" s="22"/>
      <c r="AB14" s="22"/>
      <c r="AC14" s="22">
        <f t="shared" si="12"/>
        <v>0</v>
      </c>
      <c r="AD14" s="22">
        <f t="shared" si="13"/>
        <v>0</v>
      </c>
      <c r="AE14" s="9">
        <v>3</v>
      </c>
      <c r="AF14" s="9">
        <v>49524.692999999999</v>
      </c>
      <c r="AG14" s="25">
        <v>10</v>
      </c>
      <c r="AH14" s="25">
        <v>52797.192999999999</v>
      </c>
      <c r="AI14" s="25">
        <f t="shared" si="2"/>
        <v>6</v>
      </c>
      <c r="AJ14" s="25">
        <f t="shared" si="3"/>
        <v>2872.5</v>
      </c>
      <c r="AK14" s="29">
        <f t="shared" si="4"/>
        <v>4</v>
      </c>
      <c r="AL14" s="29">
        <f t="shared" si="5"/>
        <v>49924.692999999999</v>
      </c>
      <c r="AM14" s="10">
        <v>1662.5</v>
      </c>
      <c r="AN14" s="10" t="s">
        <v>331</v>
      </c>
    </row>
    <row r="15" spans="1:40" x14ac:dyDescent="0.2">
      <c r="A15" s="8">
        <v>31</v>
      </c>
      <c r="B15" s="8" t="s">
        <v>63</v>
      </c>
      <c r="C15" s="8" t="s">
        <v>64</v>
      </c>
      <c r="D15" s="8" t="s">
        <v>32</v>
      </c>
      <c r="E15" s="8" t="s">
        <v>22</v>
      </c>
      <c r="F15" s="8" t="s">
        <v>23</v>
      </c>
      <c r="G15" s="13">
        <v>0</v>
      </c>
      <c r="H15" s="13">
        <v>0</v>
      </c>
      <c r="I15" s="13"/>
      <c r="J15" s="13"/>
      <c r="K15" s="13">
        <f t="shared" si="6"/>
        <v>0</v>
      </c>
      <c r="L15" s="13">
        <f t="shared" si="7"/>
        <v>0</v>
      </c>
      <c r="M15" s="16">
        <v>1</v>
      </c>
      <c r="N15" s="16">
        <v>19619.689999999999</v>
      </c>
      <c r="O15" s="16">
        <v>1</v>
      </c>
      <c r="P15" s="16">
        <v>19619.689999999999</v>
      </c>
      <c r="Q15" s="16">
        <f t="shared" si="8"/>
        <v>0</v>
      </c>
      <c r="R15" s="16">
        <f t="shared" si="9"/>
        <v>0</v>
      </c>
      <c r="S15" s="19">
        <v>2</v>
      </c>
      <c r="T15" s="19">
        <v>11917.1</v>
      </c>
      <c r="U15" s="19">
        <v>2</v>
      </c>
      <c r="V15" s="19">
        <v>11917.1</v>
      </c>
      <c r="W15" s="19">
        <f t="shared" si="10"/>
        <v>0</v>
      </c>
      <c r="X15" s="19">
        <f t="shared" si="11"/>
        <v>0</v>
      </c>
      <c r="Y15" s="22">
        <v>0</v>
      </c>
      <c r="Z15" s="22">
        <v>0</v>
      </c>
      <c r="AA15" s="22"/>
      <c r="AB15" s="22"/>
      <c r="AC15" s="22">
        <f t="shared" si="12"/>
        <v>0</v>
      </c>
      <c r="AD15" s="22">
        <f t="shared" si="13"/>
        <v>0</v>
      </c>
      <c r="AE15" s="9">
        <v>0</v>
      </c>
      <c r="AF15" s="9">
        <v>0</v>
      </c>
      <c r="AG15" s="25">
        <v>3</v>
      </c>
      <c r="AH15" s="25">
        <v>31536.79</v>
      </c>
      <c r="AI15" s="25">
        <f t="shared" si="2"/>
        <v>3</v>
      </c>
      <c r="AJ15" s="25">
        <f t="shared" si="3"/>
        <v>31536.79</v>
      </c>
      <c r="AK15" s="29">
        <f t="shared" si="4"/>
        <v>0</v>
      </c>
      <c r="AL15" s="29">
        <f t="shared" si="5"/>
        <v>0</v>
      </c>
      <c r="AM15" s="10">
        <v>11917.1</v>
      </c>
      <c r="AN15" s="10" t="s">
        <v>331</v>
      </c>
    </row>
    <row r="16" spans="1:40" x14ac:dyDescent="0.2">
      <c r="A16" s="8">
        <v>32</v>
      </c>
      <c r="B16" s="8" t="s">
        <v>65</v>
      </c>
      <c r="C16" s="8" t="s">
        <v>64</v>
      </c>
      <c r="D16" s="8" t="s">
        <v>32</v>
      </c>
      <c r="E16" s="8" t="s">
        <v>22</v>
      </c>
      <c r="F16" s="8" t="s">
        <v>23</v>
      </c>
      <c r="G16" s="13">
        <v>1</v>
      </c>
      <c r="H16" s="13">
        <v>540</v>
      </c>
      <c r="I16" s="13">
        <v>1</v>
      </c>
      <c r="J16" s="13">
        <v>540</v>
      </c>
      <c r="K16" s="13">
        <f t="shared" si="6"/>
        <v>0</v>
      </c>
      <c r="L16" s="13">
        <f t="shared" si="7"/>
        <v>0</v>
      </c>
      <c r="M16" s="16">
        <v>0</v>
      </c>
      <c r="N16" s="16">
        <v>0</v>
      </c>
      <c r="O16" s="16"/>
      <c r="P16" s="16"/>
      <c r="Q16" s="16">
        <f t="shared" si="8"/>
        <v>0</v>
      </c>
      <c r="R16" s="16">
        <f t="shared" si="9"/>
        <v>0</v>
      </c>
      <c r="S16" s="19">
        <v>1</v>
      </c>
      <c r="T16" s="19">
        <v>0</v>
      </c>
      <c r="U16" s="19">
        <v>1</v>
      </c>
      <c r="V16" s="19">
        <v>0</v>
      </c>
      <c r="W16" s="19">
        <f t="shared" si="10"/>
        <v>0</v>
      </c>
      <c r="X16" s="19">
        <f t="shared" si="11"/>
        <v>0</v>
      </c>
      <c r="Y16" s="22">
        <v>0</v>
      </c>
      <c r="Z16" s="22">
        <v>0</v>
      </c>
      <c r="AA16" s="22"/>
      <c r="AB16" s="22"/>
      <c r="AC16" s="22">
        <f t="shared" si="12"/>
        <v>0</v>
      </c>
      <c r="AD16" s="22">
        <f t="shared" si="13"/>
        <v>0</v>
      </c>
      <c r="AE16" s="9">
        <v>0</v>
      </c>
      <c r="AF16" s="9">
        <v>0</v>
      </c>
      <c r="AG16" s="25">
        <v>2</v>
      </c>
      <c r="AH16" s="25">
        <v>540</v>
      </c>
      <c r="AI16" s="25">
        <f t="shared" si="2"/>
        <v>2</v>
      </c>
      <c r="AJ16" s="25">
        <f t="shared" si="3"/>
        <v>540</v>
      </c>
      <c r="AK16" s="29">
        <f t="shared" si="4"/>
        <v>0</v>
      </c>
      <c r="AL16" s="29">
        <f t="shared" si="5"/>
        <v>0</v>
      </c>
      <c r="AM16" s="10">
        <v>540</v>
      </c>
      <c r="AN16" s="10" t="s">
        <v>331</v>
      </c>
    </row>
    <row r="17" spans="1:40" x14ac:dyDescent="0.2">
      <c r="A17" s="8">
        <v>76</v>
      </c>
      <c r="B17" s="8" t="s">
        <v>116</v>
      </c>
      <c r="C17" s="8" t="s">
        <v>64</v>
      </c>
      <c r="D17" s="8" t="s">
        <v>21</v>
      </c>
      <c r="E17" s="8" t="s">
        <v>22</v>
      </c>
      <c r="F17" s="8" t="s">
        <v>23</v>
      </c>
      <c r="G17" s="13">
        <v>0</v>
      </c>
      <c r="H17" s="13">
        <v>0</v>
      </c>
      <c r="I17" s="13"/>
      <c r="J17" s="13"/>
      <c r="K17" s="13">
        <f t="shared" si="6"/>
        <v>0</v>
      </c>
      <c r="L17" s="13">
        <f t="shared" si="7"/>
        <v>0</v>
      </c>
      <c r="M17" s="16">
        <v>0</v>
      </c>
      <c r="N17" s="16">
        <v>0</v>
      </c>
      <c r="O17" s="16"/>
      <c r="P17" s="16"/>
      <c r="Q17" s="16">
        <f t="shared" si="8"/>
        <v>0</v>
      </c>
      <c r="R17" s="16">
        <f t="shared" si="9"/>
        <v>0</v>
      </c>
      <c r="S17" s="19">
        <v>0</v>
      </c>
      <c r="T17" s="19">
        <v>0</v>
      </c>
      <c r="U17" s="19"/>
      <c r="V17" s="19"/>
      <c r="W17" s="19">
        <f t="shared" si="10"/>
        <v>0</v>
      </c>
      <c r="X17" s="19">
        <f t="shared" si="11"/>
        <v>0</v>
      </c>
      <c r="Y17" s="22">
        <v>0</v>
      </c>
      <c r="Z17" s="22">
        <v>0</v>
      </c>
      <c r="AA17" s="22"/>
      <c r="AB17" s="22"/>
      <c r="AC17" s="22">
        <f t="shared" si="12"/>
        <v>0</v>
      </c>
      <c r="AD17" s="22">
        <f t="shared" si="13"/>
        <v>0</v>
      </c>
      <c r="AE17" s="9">
        <v>2</v>
      </c>
      <c r="AF17" s="9">
        <v>80745</v>
      </c>
      <c r="AG17" s="25">
        <v>2</v>
      </c>
      <c r="AH17" s="25">
        <v>80745</v>
      </c>
      <c r="AI17" s="25">
        <f t="shared" si="2"/>
        <v>0</v>
      </c>
      <c r="AJ17" s="25">
        <f t="shared" si="3"/>
        <v>0</v>
      </c>
      <c r="AK17" s="29">
        <f t="shared" si="4"/>
        <v>2</v>
      </c>
      <c r="AL17" s="29">
        <f t="shared" si="5"/>
        <v>80745</v>
      </c>
      <c r="AM17" s="10"/>
      <c r="AN17" s="10" t="s">
        <v>331</v>
      </c>
    </row>
    <row r="18" spans="1:40" x14ac:dyDescent="0.2">
      <c r="A18" s="8">
        <v>174</v>
      </c>
      <c r="B18" s="8" t="s">
        <v>222</v>
      </c>
      <c r="C18" s="8" t="s">
        <v>64</v>
      </c>
      <c r="D18" s="8" t="s">
        <v>21</v>
      </c>
      <c r="E18" s="8" t="s">
        <v>22</v>
      </c>
      <c r="F18" s="8" t="s">
        <v>23</v>
      </c>
      <c r="G18" s="13">
        <v>2</v>
      </c>
      <c r="H18" s="13">
        <v>9553.5010000000002</v>
      </c>
      <c r="I18" s="13">
        <v>1</v>
      </c>
      <c r="J18" s="13">
        <v>4286.5680000000002</v>
      </c>
      <c r="K18" s="13">
        <f t="shared" si="6"/>
        <v>1</v>
      </c>
      <c r="L18" s="13">
        <f t="shared" si="7"/>
        <v>5266.933</v>
      </c>
      <c r="M18" s="16">
        <v>0</v>
      </c>
      <c r="N18" s="16">
        <v>0</v>
      </c>
      <c r="O18" s="16"/>
      <c r="P18" s="16"/>
      <c r="Q18" s="16">
        <f t="shared" si="8"/>
        <v>0</v>
      </c>
      <c r="R18" s="16">
        <f t="shared" si="9"/>
        <v>0</v>
      </c>
      <c r="S18" s="19">
        <v>4</v>
      </c>
      <c r="T18" s="19">
        <v>19849.609</v>
      </c>
      <c r="U18" s="19">
        <v>3</v>
      </c>
      <c r="V18" s="19">
        <v>0</v>
      </c>
      <c r="W18" s="19">
        <f t="shared" si="10"/>
        <v>1</v>
      </c>
      <c r="X18" s="19">
        <f t="shared" si="11"/>
        <v>19849.609</v>
      </c>
      <c r="Y18" s="22">
        <v>0</v>
      </c>
      <c r="Z18" s="22">
        <v>0</v>
      </c>
      <c r="AA18" s="22"/>
      <c r="AB18" s="22"/>
      <c r="AC18" s="22">
        <f t="shared" si="12"/>
        <v>0</v>
      </c>
      <c r="AD18" s="22">
        <f t="shared" si="13"/>
        <v>0</v>
      </c>
      <c r="AE18" s="9">
        <v>1</v>
      </c>
      <c r="AF18" s="9">
        <v>635.13840000000005</v>
      </c>
      <c r="AG18" s="25">
        <v>7</v>
      </c>
      <c r="AH18" s="25">
        <v>30038.248399999997</v>
      </c>
      <c r="AI18" s="25">
        <f t="shared" si="2"/>
        <v>4</v>
      </c>
      <c r="AJ18" s="25">
        <f t="shared" si="3"/>
        <v>4286.5680000000002</v>
      </c>
      <c r="AK18" s="29">
        <f t="shared" si="4"/>
        <v>3</v>
      </c>
      <c r="AL18" s="29">
        <f t="shared" si="5"/>
        <v>25751.680399999997</v>
      </c>
      <c r="AM18" s="10">
        <v>9553.5</v>
      </c>
      <c r="AN18" s="10" t="s">
        <v>331</v>
      </c>
    </row>
    <row r="19" spans="1:40" x14ac:dyDescent="0.2">
      <c r="A19" s="8">
        <v>30</v>
      </c>
      <c r="B19" s="8" t="s">
        <v>61</v>
      </c>
      <c r="C19" s="8" t="s">
        <v>31</v>
      </c>
      <c r="D19" s="8" t="s">
        <v>32</v>
      </c>
      <c r="E19" s="8" t="s">
        <v>17</v>
      </c>
      <c r="F19" s="8" t="s">
        <v>62</v>
      </c>
      <c r="G19" s="13">
        <v>0</v>
      </c>
      <c r="H19" s="13">
        <v>0</v>
      </c>
      <c r="I19" s="13"/>
      <c r="J19" s="13"/>
      <c r="K19" s="13">
        <f t="shared" si="6"/>
        <v>0</v>
      </c>
      <c r="L19" s="13">
        <f t="shared" si="7"/>
        <v>0</v>
      </c>
      <c r="M19" s="16">
        <v>1</v>
      </c>
      <c r="N19" s="16">
        <v>0</v>
      </c>
      <c r="O19" s="16">
        <v>1</v>
      </c>
      <c r="P19" s="16">
        <v>0</v>
      </c>
      <c r="Q19" s="16">
        <f t="shared" si="8"/>
        <v>0</v>
      </c>
      <c r="R19" s="16">
        <f t="shared" si="9"/>
        <v>0</v>
      </c>
      <c r="S19" s="19">
        <v>2</v>
      </c>
      <c r="T19" s="19">
        <v>37042</v>
      </c>
      <c r="U19" s="19">
        <v>2</v>
      </c>
      <c r="V19" s="19">
        <v>37042</v>
      </c>
      <c r="W19" s="19">
        <f t="shared" si="10"/>
        <v>0</v>
      </c>
      <c r="X19" s="19">
        <f t="shared" si="11"/>
        <v>0</v>
      </c>
      <c r="Y19" s="22">
        <v>0</v>
      </c>
      <c r="Z19" s="22">
        <v>0</v>
      </c>
      <c r="AA19" s="22"/>
      <c r="AB19" s="22"/>
      <c r="AC19" s="22">
        <f t="shared" si="12"/>
        <v>0</v>
      </c>
      <c r="AD19" s="22">
        <f t="shared" si="13"/>
        <v>0</v>
      </c>
      <c r="AE19" s="9">
        <v>1</v>
      </c>
      <c r="AF19" s="9">
        <v>933</v>
      </c>
      <c r="AG19" s="25">
        <v>4</v>
      </c>
      <c r="AH19" s="25">
        <v>37975</v>
      </c>
      <c r="AI19" s="25">
        <f t="shared" si="2"/>
        <v>3</v>
      </c>
      <c r="AJ19" s="25">
        <f t="shared" si="3"/>
        <v>37042</v>
      </c>
      <c r="AK19" s="29">
        <f t="shared" si="4"/>
        <v>1</v>
      </c>
      <c r="AL19" s="29">
        <f t="shared" si="5"/>
        <v>933</v>
      </c>
      <c r="AM19" s="10"/>
      <c r="AN19" s="10" t="s">
        <v>326</v>
      </c>
    </row>
    <row r="20" spans="1:40" x14ac:dyDescent="0.2">
      <c r="A20" s="8">
        <v>34</v>
      </c>
      <c r="B20" s="8" t="s">
        <v>68</v>
      </c>
      <c r="C20" s="8" t="s">
        <v>49</v>
      </c>
      <c r="D20" s="8" t="s">
        <v>32</v>
      </c>
      <c r="E20" s="8" t="s">
        <v>17</v>
      </c>
      <c r="F20" s="8" t="s">
        <v>18</v>
      </c>
      <c r="G20" s="13">
        <v>0</v>
      </c>
      <c r="H20" s="13">
        <v>0</v>
      </c>
      <c r="I20" s="13"/>
      <c r="J20" s="13"/>
      <c r="K20" s="13">
        <f t="shared" si="6"/>
        <v>0</v>
      </c>
      <c r="L20" s="13">
        <f t="shared" si="7"/>
        <v>0</v>
      </c>
      <c r="M20" s="16">
        <v>1</v>
      </c>
      <c r="N20" s="16">
        <v>5404</v>
      </c>
      <c r="O20" s="16">
        <v>1</v>
      </c>
      <c r="P20" s="16">
        <v>5404</v>
      </c>
      <c r="Q20" s="16">
        <f t="shared" si="8"/>
        <v>0</v>
      </c>
      <c r="R20" s="16">
        <f t="shared" si="9"/>
        <v>0</v>
      </c>
      <c r="S20" s="19">
        <v>2</v>
      </c>
      <c r="T20" s="19">
        <v>8430</v>
      </c>
      <c r="U20" s="19">
        <v>2</v>
      </c>
      <c r="V20" s="19">
        <v>8430</v>
      </c>
      <c r="W20" s="19">
        <f t="shared" si="10"/>
        <v>0</v>
      </c>
      <c r="X20" s="19">
        <f t="shared" si="11"/>
        <v>0</v>
      </c>
      <c r="Y20" s="22">
        <v>0</v>
      </c>
      <c r="Z20" s="22">
        <v>0</v>
      </c>
      <c r="AA20" s="22"/>
      <c r="AB20" s="22"/>
      <c r="AC20" s="22">
        <f t="shared" si="12"/>
        <v>0</v>
      </c>
      <c r="AD20" s="22">
        <f t="shared" si="13"/>
        <v>0</v>
      </c>
      <c r="AE20" s="9">
        <v>0</v>
      </c>
      <c r="AF20" s="9">
        <v>0</v>
      </c>
      <c r="AG20" s="25">
        <v>3</v>
      </c>
      <c r="AH20" s="25">
        <v>13834</v>
      </c>
      <c r="AI20" s="25">
        <f t="shared" si="2"/>
        <v>3</v>
      </c>
      <c r="AJ20" s="25">
        <f t="shared" si="3"/>
        <v>13834</v>
      </c>
      <c r="AK20" s="29">
        <f t="shared" si="4"/>
        <v>0</v>
      </c>
      <c r="AL20" s="29">
        <f t="shared" si="5"/>
        <v>0</v>
      </c>
      <c r="AM20" s="9">
        <v>13834</v>
      </c>
      <c r="AN20" s="10" t="s">
        <v>326</v>
      </c>
    </row>
    <row r="21" spans="1:40" x14ac:dyDescent="0.2">
      <c r="A21" s="8">
        <v>60</v>
      </c>
      <c r="B21" s="8" t="s">
        <v>98</v>
      </c>
      <c r="C21" s="8" t="s">
        <v>31</v>
      </c>
      <c r="D21" s="8" t="s">
        <v>32</v>
      </c>
      <c r="E21" s="8" t="s">
        <v>17</v>
      </c>
      <c r="F21" s="8" t="s">
        <v>18</v>
      </c>
      <c r="G21" s="13">
        <v>0</v>
      </c>
      <c r="H21" s="13">
        <v>0</v>
      </c>
      <c r="I21" s="13"/>
      <c r="J21" s="13"/>
      <c r="K21" s="13">
        <f t="shared" si="6"/>
        <v>0</v>
      </c>
      <c r="L21" s="13">
        <f t="shared" si="7"/>
        <v>0</v>
      </c>
      <c r="M21" s="16">
        <v>1</v>
      </c>
      <c r="N21" s="16">
        <v>0</v>
      </c>
      <c r="O21" s="16">
        <v>1</v>
      </c>
      <c r="P21" s="16">
        <v>0</v>
      </c>
      <c r="Q21" s="16">
        <f t="shared" si="8"/>
        <v>0</v>
      </c>
      <c r="R21" s="16">
        <f t="shared" si="9"/>
        <v>0</v>
      </c>
      <c r="S21" s="19">
        <v>0</v>
      </c>
      <c r="T21" s="19">
        <v>0</v>
      </c>
      <c r="U21" s="19"/>
      <c r="V21" s="19"/>
      <c r="W21" s="19">
        <f t="shared" si="10"/>
        <v>0</v>
      </c>
      <c r="X21" s="19">
        <f t="shared" si="11"/>
        <v>0</v>
      </c>
      <c r="Y21" s="22">
        <v>0</v>
      </c>
      <c r="Z21" s="22">
        <v>0</v>
      </c>
      <c r="AA21" s="22"/>
      <c r="AB21" s="22"/>
      <c r="AC21" s="22">
        <f t="shared" si="12"/>
        <v>0</v>
      </c>
      <c r="AD21" s="22">
        <f t="shared" si="13"/>
        <v>0</v>
      </c>
      <c r="AE21" s="9">
        <v>0</v>
      </c>
      <c r="AF21" s="9">
        <v>0</v>
      </c>
      <c r="AG21" s="25">
        <v>1</v>
      </c>
      <c r="AH21" s="25">
        <v>0</v>
      </c>
      <c r="AI21" s="25">
        <f t="shared" si="2"/>
        <v>1</v>
      </c>
      <c r="AJ21" s="25">
        <f t="shared" si="3"/>
        <v>0</v>
      </c>
      <c r="AK21" s="29">
        <f t="shared" si="4"/>
        <v>0</v>
      </c>
      <c r="AL21" s="29">
        <f t="shared" si="5"/>
        <v>0</v>
      </c>
      <c r="AM21" s="10"/>
      <c r="AN21" s="10" t="s">
        <v>326</v>
      </c>
    </row>
    <row r="22" spans="1:40" x14ac:dyDescent="0.2">
      <c r="A22" s="8">
        <v>23</v>
      </c>
      <c r="B22" s="8" t="s">
        <v>53</v>
      </c>
      <c r="C22" s="8" t="s">
        <v>15</v>
      </c>
      <c r="D22" s="8" t="s">
        <v>26</v>
      </c>
      <c r="E22" s="8" t="s">
        <v>22</v>
      </c>
      <c r="F22" s="8" t="s">
        <v>23</v>
      </c>
      <c r="G22" s="13">
        <v>1</v>
      </c>
      <c r="H22" s="13">
        <v>3089.28</v>
      </c>
      <c r="I22" s="13">
        <v>1</v>
      </c>
      <c r="J22" s="13">
        <v>3089.28</v>
      </c>
      <c r="K22" s="13">
        <f t="shared" si="6"/>
        <v>0</v>
      </c>
      <c r="L22" s="13">
        <f t="shared" si="7"/>
        <v>0</v>
      </c>
      <c r="M22" s="16">
        <v>1</v>
      </c>
      <c r="N22" s="16">
        <v>0</v>
      </c>
      <c r="O22" s="16">
        <v>1</v>
      </c>
      <c r="P22" s="16">
        <v>0</v>
      </c>
      <c r="Q22" s="16">
        <f t="shared" si="8"/>
        <v>0</v>
      </c>
      <c r="R22" s="16">
        <f t="shared" si="9"/>
        <v>0</v>
      </c>
      <c r="S22" s="19">
        <v>3</v>
      </c>
      <c r="T22" s="19">
        <v>23300</v>
      </c>
      <c r="U22" s="19">
        <v>3</v>
      </c>
      <c r="V22" s="19">
        <v>23300</v>
      </c>
      <c r="W22" s="19">
        <f t="shared" si="10"/>
        <v>0</v>
      </c>
      <c r="X22" s="19">
        <f t="shared" si="11"/>
        <v>0</v>
      </c>
      <c r="Y22" s="22">
        <v>0</v>
      </c>
      <c r="Z22" s="22">
        <v>0</v>
      </c>
      <c r="AA22" s="22"/>
      <c r="AB22" s="22"/>
      <c r="AC22" s="22">
        <f t="shared" si="12"/>
        <v>0</v>
      </c>
      <c r="AD22" s="22">
        <f t="shared" si="13"/>
        <v>0</v>
      </c>
      <c r="AE22" s="9">
        <v>0</v>
      </c>
      <c r="AF22" s="9">
        <v>0</v>
      </c>
      <c r="AG22" s="25">
        <v>5</v>
      </c>
      <c r="AH22" s="25">
        <v>26389.279999999999</v>
      </c>
      <c r="AI22" s="25">
        <f t="shared" si="2"/>
        <v>5</v>
      </c>
      <c r="AJ22" s="25">
        <f t="shared" si="3"/>
        <v>26389.279999999999</v>
      </c>
      <c r="AK22" s="29">
        <f t="shared" si="4"/>
        <v>0</v>
      </c>
      <c r="AL22" s="29">
        <f t="shared" si="5"/>
        <v>0</v>
      </c>
      <c r="AM22" s="10">
        <v>3089.28</v>
      </c>
      <c r="AN22" s="10" t="s">
        <v>329</v>
      </c>
    </row>
    <row r="23" spans="1:40" x14ac:dyDescent="0.2">
      <c r="A23" s="8">
        <v>35</v>
      </c>
      <c r="B23" s="8" t="s">
        <v>69</v>
      </c>
      <c r="C23" s="8" t="s">
        <v>31</v>
      </c>
      <c r="D23" s="8" t="s">
        <v>32</v>
      </c>
      <c r="E23" s="8" t="s">
        <v>17</v>
      </c>
      <c r="F23" s="8" t="s">
        <v>18</v>
      </c>
      <c r="G23" s="13">
        <v>1</v>
      </c>
      <c r="H23" s="13">
        <v>399.8</v>
      </c>
      <c r="I23" s="13">
        <v>1</v>
      </c>
      <c r="J23" s="13">
        <v>399.8</v>
      </c>
      <c r="K23" s="13">
        <f t="shared" si="6"/>
        <v>0</v>
      </c>
      <c r="L23" s="13">
        <f t="shared" si="7"/>
        <v>0</v>
      </c>
      <c r="M23" s="16">
        <v>3</v>
      </c>
      <c r="N23" s="16">
        <v>30031</v>
      </c>
      <c r="O23" s="16">
        <v>3</v>
      </c>
      <c r="P23" s="16">
        <v>30031</v>
      </c>
      <c r="Q23" s="16">
        <f t="shared" si="8"/>
        <v>0</v>
      </c>
      <c r="R23" s="16">
        <f t="shared" si="9"/>
        <v>0</v>
      </c>
      <c r="S23" s="19">
        <v>0</v>
      </c>
      <c r="T23" s="19">
        <v>0</v>
      </c>
      <c r="U23" s="19"/>
      <c r="V23" s="19"/>
      <c r="W23" s="19">
        <f t="shared" si="10"/>
        <v>0</v>
      </c>
      <c r="X23" s="19">
        <f t="shared" si="11"/>
        <v>0</v>
      </c>
      <c r="Y23" s="22">
        <v>0</v>
      </c>
      <c r="Z23" s="22">
        <v>0</v>
      </c>
      <c r="AA23" s="22"/>
      <c r="AB23" s="22"/>
      <c r="AC23" s="22">
        <f t="shared" si="12"/>
        <v>0</v>
      </c>
      <c r="AD23" s="22">
        <f t="shared" si="13"/>
        <v>0</v>
      </c>
      <c r="AE23" s="9">
        <v>1</v>
      </c>
      <c r="AF23" s="9">
        <v>6644.7</v>
      </c>
      <c r="AG23" s="25">
        <v>5</v>
      </c>
      <c r="AH23" s="25">
        <v>37075.5</v>
      </c>
      <c r="AI23" s="25">
        <f t="shared" si="2"/>
        <v>4</v>
      </c>
      <c r="AJ23" s="25">
        <f t="shared" si="3"/>
        <v>30430.799999999999</v>
      </c>
      <c r="AK23" s="29">
        <f t="shared" si="4"/>
        <v>1</v>
      </c>
      <c r="AL23" s="29">
        <f t="shared" si="5"/>
        <v>6644.7000000000007</v>
      </c>
      <c r="AM23" s="10">
        <v>399.8</v>
      </c>
      <c r="AN23" s="10" t="s">
        <v>325</v>
      </c>
    </row>
    <row r="24" spans="1:40" x14ac:dyDescent="0.2">
      <c r="A24" s="8">
        <v>162</v>
      </c>
      <c r="B24" s="8" t="s">
        <v>209</v>
      </c>
      <c r="C24" s="8" t="s">
        <v>78</v>
      </c>
      <c r="D24" s="8" t="s">
        <v>29</v>
      </c>
      <c r="E24" s="8" t="s">
        <v>17</v>
      </c>
      <c r="F24" s="8" t="s">
        <v>18</v>
      </c>
      <c r="G24" s="13">
        <v>0</v>
      </c>
      <c r="H24" s="13">
        <v>0</v>
      </c>
      <c r="I24" s="13"/>
      <c r="J24" s="13"/>
      <c r="K24" s="13">
        <f t="shared" si="6"/>
        <v>0</v>
      </c>
      <c r="L24" s="13">
        <f t="shared" si="7"/>
        <v>0</v>
      </c>
      <c r="M24" s="16">
        <v>0</v>
      </c>
      <c r="N24" s="16">
        <v>0</v>
      </c>
      <c r="O24" s="16"/>
      <c r="P24" s="16"/>
      <c r="Q24" s="16">
        <f t="shared" si="8"/>
        <v>0</v>
      </c>
      <c r="R24" s="16">
        <f t="shared" si="9"/>
        <v>0</v>
      </c>
      <c r="S24" s="19">
        <v>5</v>
      </c>
      <c r="T24" s="19">
        <v>38629.300000000003</v>
      </c>
      <c r="U24" s="19"/>
      <c r="V24" s="19"/>
      <c r="W24" s="19">
        <f t="shared" si="10"/>
        <v>5</v>
      </c>
      <c r="X24" s="19">
        <f t="shared" si="11"/>
        <v>38629.300000000003</v>
      </c>
      <c r="Y24" s="22">
        <v>1</v>
      </c>
      <c r="Z24" s="22">
        <v>0</v>
      </c>
      <c r="AA24" s="22"/>
      <c r="AB24" s="22"/>
      <c r="AC24" s="22">
        <f t="shared" si="12"/>
        <v>1</v>
      </c>
      <c r="AD24" s="22">
        <f t="shared" si="13"/>
        <v>0</v>
      </c>
      <c r="AE24" s="9">
        <v>1</v>
      </c>
      <c r="AF24" s="9">
        <v>2149.6999999999998</v>
      </c>
      <c r="AG24" s="25">
        <v>7</v>
      </c>
      <c r="AH24" s="25">
        <v>40779</v>
      </c>
      <c r="AI24" s="25">
        <f t="shared" si="2"/>
        <v>0</v>
      </c>
      <c r="AJ24" s="25">
        <f t="shared" si="3"/>
        <v>0</v>
      </c>
      <c r="AK24" s="29">
        <f t="shared" si="4"/>
        <v>7</v>
      </c>
      <c r="AL24" s="29">
        <f t="shared" si="5"/>
        <v>40779</v>
      </c>
      <c r="AM24" s="10">
        <v>20875.599999999999</v>
      </c>
      <c r="AN24" s="10" t="s">
        <v>325</v>
      </c>
    </row>
    <row r="25" spans="1:40" x14ac:dyDescent="0.2">
      <c r="A25" s="8">
        <v>41</v>
      </c>
      <c r="B25" s="8" t="s">
        <v>77</v>
      </c>
      <c r="C25" s="8" t="s">
        <v>78</v>
      </c>
      <c r="D25" s="8" t="s">
        <v>32</v>
      </c>
      <c r="E25" s="8" t="s">
        <v>22</v>
      </c>
      <c r="F25" s="8" t="s">
        <v>23</v>
      </c>
      <c r="G25" s="13">
        <v>1</v>
      </c>
      <c r="H25" s="13">
        <v>1389.1</v>
      </c>
      <c r="I25" s="13">
        <v>1</v>
      </c>
      <c r="J25" s="13">
        <v>1389.1</v>
      </c>
      <c r="K25" s="13">
        <f t="shared" si="6"/>
        <v>0</v>
      </c>
      <c r="L25" s="13">
        <f t="shared" si="7"/>
        <v>0</v>
      </c>
      <c r="M25" s="16">
        <v>4</v>
      </c>
      <c r="N25" s="16">
        <v>121434.9</v>
      </c>
      <c r="O25" s="16">
        <v>4</v>
      </c>
      <c r="P25" s="16">
        <v>121434.9</v>
      </c>
      <c r="Q25" s="16">
        <f t="shared" si="8"/>
        <v>0</v>
      </c>
      <c r="R25" s="16">
        <f t="shared" si="9"/>
        <v>0</v>
      </c>
      <c r="S25" s="19">
        <v>3</v>
      </c>
      <c r="T25" s="19">
        <v>4268</v>
      </c>
      <c r="U25" s="19">
        <v>2</v>
      </c>
      <c r="V25" s="19">
        <v>3068</v>
      </c>
      <c r="W25" s="19">
        <f t="shared" si="10"/>
        <v>1</v>
      </c>
      <c r="X25" s="19">
        <f t="shared" si="11"/>
        <v>1200</v>
      </c>
      <c r="Y25" s="22">
        <v>0</v>
      </c>
      <c r="Z25" s="22">
        <v>0</v>
      </c>
      <c r="AA25" s="22"/>
      <c r="AB25" s="22"/>
      <c r="AC25" s="22">
        <f t="shared" si="12"/>
        <v>0</v>
      </c>
      <c r="AD25" s="22">
        <f t="shared" si="13"/>
        <v>0</v>
      </c>
      <c r="AE25" s="9">
        <v>2</v>
      </c>
      <c r="AF25" s="9">
        <v>15212</v>
      </c>
      <c r="AG25" s="25">
        <v>10</v>
      </c>
      <c r="AH25" s="25">
        <v>142304</v>
      </c>
      <c r="AI25" s="25">
        <f t="shared" si="2"/>
        <v>7</v>
      </c>
      <c r="AJ25" s="25">
        <f t="shared" si="3"/>
        <v>125892</v>
      </c>
      <c r="AK25" s="29">
        <f t="shared" si="4"/>
        <v>3</v>
      </c>
      <c r="AL25" s="29">
        <f t="shared" si="5"/>
        <v>16412</v>
      </c>
      <c r="AM25" s="10"/>
      <c r="AN25" s="10" t="s">
        <v>325</v>
      </c>
    </row>
    <row r="26" spans="1:40" x14ac:dyDescent="0.2">
      <c r="A26" s="8">
        <v>42</v>
      </c>
      <c r="B26" s="8" t="s">
        <v>79</v>
      </c>
      <c r="C26" s="8" t="s">
        <v>78</v>
      </c>
      <c r="D26" s="8" t="s">
        <v>32</v>
      </c>
      <c r="E26" s="8" t="s">
        <v>22</v>
      </c>
      <c r="F26" s="8" t="s">
        <v>23</v>
      </c>
      <c r="G26" s="13">
        <v>0</v>
      </c>
      <c r="H26" s="13">
        <v>0</v>
      </c>
      <c r="I26" s="13"/>
      <c r="J26" s="13"/>
      <c r="K26" s="13">
        <f t="shared" si="6"/>
        <v>0</v>
      </c>
      <c r="L26" s="13">
        <f t="shared" si="7"/>
        <v>0</v>
      </c>
      <c r="M26" s="16">
        <v>1</v>
      </c>
      <c r="N26" s="16">
        <v>0</v>
      </c>
      <c r="O26" s="16">
        <v>1</v>
      </c>
      <c r="P26" s="16">
        <v>0</v>
      </c>
      <c r="Q26" s="16">
        <f t="shared" si="8"/>
        <v>0</v>
      </c>
      <c r="R26" s="16">
        <f t="shared" si="9"/>
        <v>0</v>
      </c>
      <c r="S26" s="19">
        <v>1</v>
      </c>
      <c r="T26" s="19">
        <v>2269.9</v>
      </c>
      <c r="U26" s="19">
        <v>1</v>
      </c>
      <c r="V26" s="19">
        <v>2269.9</v>
      </c>
      <c r="W26" s="19">
        <f t="shared" si="10"/>
        <v>0</v>
      </c>
      <c r="X26" s="19">
        <f t="shared" si="11"/>
        <v>0</v>
      </c>
      <c r="Y26" s="22">
        <v>0</v>
      </c>
      <c r="Z26" s="22">
        <v>0</v>
      </c>
      <c r="AA26" s="22"/>
      <c r="AB26" s="22"/>
      <c r="AC26" s="22">
        <f t="shared" si="12"/>
        <v>0</v>
      </c>
      <c r="AD26" s="22">
        <f t="shared" si="13"/>
        <v>0</v>
      </c>
      <c r="AE26" s="9">
        <v>2</v>
      </c>
      <c r="AF26" s="9">
        <v>2442.6999999999998</v>
      </c>
      <c r="AG26" s="25">
        <v>4</v>
      </c>
      <c r="AH26" s="25">
        <v>4712.6000000000004</v>
      </c>
      <c r="AI26" s="25">
        <f t="shared" si="2"/>
        <v>2</v>
      </c>
      <c r="AJ26" s="25">
        <f t="shared" si="3"/>
        <v>2269.9</v>
      </c>
      <c r="AK26" s="29">
        <f t="shared" si="4"/>
        <v>2</v>
      </c>
      <c r="AL26" s="29">
        <f t="shared" si="5"/>
        <v>2442.7000000000003</v>
      </c>
      <c r="AM26" s="10"/>
      <c r="AN26" s="10" t="s">
        <v>325</v>
      </c>
    </row>
    <row r="27" spans="1:40" x14ac:dyDescent="0.2">
      <c r="A27" s="8">
        <v>115</v>
      </c>
      <c r="B27" s="8" t="s">
        <v>158</v>
      </c>
      <c r="C27" s="8" t="s">
        <v>78</v>
      </c>
      <c r="D27" s="8" t="s">
        <v>21</v>
      </c>
      <c r="E27" s="8" t="s">
        <v>22</v>
      </c>
      <c r="F27" s="8" t="s">
        <v>23</v>
      </c>
      <c r="G27" s="13">
        <v>0</v>
      </c>
      <c r="H27" s="13">
        <v>0</v>
      </c>
      <c r="I27" s="13"/>
      <c r="J27" s="13"/>
      <c r="K27" s="13">
        <f t="shared" si="6"/>
        <v>0</v>
      </c>
      <c r="L27" s="13">
        <f t="shared" si="7"/>
        <v>0</v>
      </c>
      <c r="M27" s="16">
        <v>0</v>
      </c>
      <c r="N27" s="16">
        <v>0</v>
      </c>
      <c r="O27" s="16"/>
      <c r="P27" s="16"/>
      <c r="Q27" s="16">
        <f t="shared" si="8"/>
        <v>0</v>
      </c>
      <c r="R27" s="16">
        <f t="shared" si="9"/>
        <v>0</v>
      </c>
      <c r="S27" s="19">
        <v>0</v>
      </c>
      <c r="T27" s="19">
        <v>0</v>
      </c>
      <c r="U27" s="19"/>
      <c r="V27" s="19"/>
      <c r="W27" s="19">
        <f t="shared" si="10"/>
        <v>0</v>
      </c>
      <c r="X27" s="19">
        <f t="shared" si="11"/>
        <v>0</v>
      </c>
      <c r="Y27" s="22">
        <v>0</v>
      </c>
      <c r="Z27" s="22">
        <v>0</v>
      </c>
      <c r="AA27" s="22"/>
      <c r="AB27" s="22"/>
      <c r="AC27" s="22">
        <f t="shared" si="12"/>
        <v>0</v>
      </c>
      <c r="AD27" s="22">
        <f t="shared" si="13"/>
        <v>0</v>
      </c>
      <c r="AE27" s="9">
        <v>0</v>
      </c>
      <c r="AF27" s="9">
        <v>0</v>
      </c>
      <c r="AG27" s="25">
        <v>0</v>
      </c>
      <c r="AH27" s="25">
        <v>0</v>
      </c>
      <c r="AI27" s="25">
        <f t="shared" si="2"/>
        <v>0</v>
      </c>
      <c r="AJ27" s="25">
        <f t="shared" si="3"/>
        <v>0</v>
      </c>
      <c r="AK27" s="29">
        <f t="shared" si="4"/>
        <v>0</v>
      </c>
      <c r="AL27" s="29">
        <f t="shared" si="5"/>
        <v>0</v>
      </c>
      <c r="AM27" s="10"/>
      <c r="AN27" s="10" t="s">
        <v>325</v>
      </c>
    </row>
    <row r="28" spans="1:40" x14ac:dyDescent="0.2">
      <c r="A28" s="8">
        <v>43</v>
      </c>
      <c r="B28" s="8" t="s">
        <v>80</v>
      </c>
      <c r="C28" s="8" t="s">
        <v>67</v>
      </c>
      <c r="D28" s="8" t="s">
        <v>32</v>
      </c>
      <c r="E28" s="8" t="s">
        <v>22</v>
      </c>
      <c r="F28" s="8" t="s">
        <v>23</v>
      </c>
      <c r="G28" s="13">
        <v>2</v>
      </c>
      <c r="H28" s="13">
        <v>312.5</v>
      </c>
      <c r="I28" s="13">
        <v>1</v>
      </c>
      <c r="J28" s="13">
        <v>302.5</v>
      </c>
      <c r="K28" s="13">
        <f t="shared" si="6"/>
        <v>1</v>
      </c>
      <c r="L28" s="13">
        <f t="shared" si="7"/>
        <v>10</v>
      </c>
      <c r="M28" s="16">
        <v>1</v>
      </c>
      <c r="N28" s="16">
        <v>0</v>
      </c>
      <c r="O28" s="16">
        <v>1</v>
      </c>
      <c r="P28" s="16">
        <v>0</v>
      </c>
      <c r="Q28" s="16">
        <f t="shared" si="8"/>
        <v>0</v>
      </c>
      <c r="R28" s="16">
        <f t="shared" si="9"/>
        <v>0</v>
      </c>
      <c r="S28" s="19">
        <v>1</v>
      </c>
      <c r="T28" s="19">
        <v>1868</v>
      </c>
      <c r="U28" s="19"/>
      <c r="V28" s="19"/>
      <c r="W28" s="19">
        <f t="shared" si="10"/>
        <v>1</v>
      </c>
      <c r="X28" s="19">
        <f t="shared" si="11"/>
        <v>1868</v>
      </c>
      <c r="Y28" s="22">
        <v>0</v>
      </c>
      <c r="Z28" s="22">
        <v>0</v>
      </c>
      <c r="AA28" s="22"/>
      <c r="AB28" s="22"/>
      <c r="AC28" s="22">
        <f t="shared" si="12"/>
        <v>0</v>
      </c>
      <c r="AD28" s="22">
        <f t="shared" si="13"/>
        <v>0</v>
      </c>
      <c r="AE28" s="9">
        <v>3</v>
      </c>
      <c r="AF28" s="9">
        <v>2983.9</v>
      </c>
      <c r="AG28" s="25">
        <v>7</v>
      </c>
      <c r="AH28" s="25">
        <v>5164.3999999999996</v>
      </c>
      <c r="AI28" s="25">
        <f t="shared" si="2"/>
        <v>2</v>
      </c>
      <c r="AJ28" s="25">
        <f t="shared" si="3"/>
        <v>302.5</v>
      </c>
      <c r="AK28" s="29">
        <f t="shared" si="4"/>
        <v>5</v>
      </c>
      <c r="AL28" s="29">
        <f t="shared" si="5"/>
        <v>4861.8999999999996</v>
      </c>
      <c r="AM28" s="10">
        <v>312.5</v>
      </c>
      <c r="AN28" s="10" t="s">
        <v>325</v>
      </c>
    </row>
    <row r="29" spans="1:40" x14ac:dyDescent="0.2">
      <c r="A29" s="8">
        <v>118</v>
      </c>
      <c r="B29" s="8" t="s">
        <v>161</v>
      </c>
      <c r="C29" s="8" t="s">
        <v>78</v>
      </c>
      <c r="D29" s="8" t="s">
        <v>21</v>
      </c>
      <c r="E29" s="8" t="s">
        <v>22</v>
      </c>
      <c r="F29" s="8" t="s">
        <v>23</v>
      </c>
      <c r="G29" s="13">
        <v>0</v>
      </c>
      <c r="H29" s="13">
        <v>0</v>
      </c>
      <c r="I29" s="13"/>
      <c r="J29" s="13"/>
      <c r="K29" s="13">
        <f t="shared" si="6"/>
        <v>0</v>
      </c>
      <c r="L29" s="13">
        <f t="shared" si="7"/>
        <v>0</v>
      </c>
      <c r="M29" s="16">
        <v>0</v>
      </c>
      <c r="N29" s="16">
        <v>0</v>
      </c>
      <c r="O29" s="16"/>
      <c r="P29" s="16"/>
      <c r="Q29" s="16">
        <f t="shared" si="8"/>
        <v>0</v>
      </c>
      <c r="R29" s="16">
        <f t="shared" si="9"/>
        <v>0</v>
      </c>
      <c r="S29" s="19">
        <v>0</v>
      </c>
      <c r="T29" s="19">
        <v>0</v>
      </c>
      <c r="U29" s="19"/>
      <c r="V29" s="19"/>
      <c r="W29" s="19">
        <f t="shared" si="10"/>
        <v>0</v>
      </c>
      <c r="X29" s="19">
        <f t="shared" si="11"/>
        <v>0</v>
      </c>
      <c r="Y29" s="22">
        <v>0</v>
      </c>
      <c r="Z29" s="22">
        <v>0</v>
      </c>
      <c r="AA29" s="22"/>
      <c r="AB29" s="22"/>
      <c r="AC29" s="22">
        <f t="shared" si="12"/>
        <v>0</v>
      </c>
      <c r="AD29" s="22">
        <f t="shared" si="13"/>
        <v>0</v>
      </c>
      <c r="AE29" s="9">
        <v>0</v>
      </c>
      <c r="AF29" s="9">
        <v>0</v>
      </c>
      <c r="AG29" s="25">
        <v>0</v>
      </c>
      <c r="AH29" s="25">
        <v>0</v>
      </c>
      <c r="AI29" s="25">
        <f t="shared" si="2"/>
        <v>0</v>
      </c>
      <c r="AJ29" s="25">
        <f t="shared" si="3"/>
        <v>0</v>
      </c>
      <c r="AK29" s="29">
        <f t="shared" si="4"/>
        <v>0</v>
      </c>
      <c r="AL29" s="29">
        <f t="shared" si="5"/>
        <v>0</v>
      </c>
      <c r="AM29" s="10"/>
      <c r="AN29" s="10" t="s">
        <v>325</v>
      </c>
    </row>
    <row r="30" spans="1:40" x14ac:dyDescent="0.2">
      <c r="A30" s="8">
        <v>40</v>
      </c>
      <c r="B30" s="8" t="s">
        <v>76</v>
      </c>
      <c r="C30" s="8" t="s">
        <v>31</v>
      </c>
      <c r="D30" s="8" t="s">
        <v>32</v>
      </c>
      <c r="E30" s="8" t="s">
        <v>17</v>
      </c>
      <c r="F30" s="8" t="s">
        <v>18</v>
      </c>
      <c r="G30" s="13">
        <v>0</v>
      </c>
      <c r="H30" s="13">
        <v>0</v>
      </c>
      <c r="I30" s="13"/>
      <c r="J30" s="13"/>
      <c r="K30" s="13">
        <f t="shared" si="6"/>
        <v>0</v>
      </c>
      <c r="L30" s="13">
        <f t="shared" si="7"/>
        <v>0</v>
      </c>
      <c r="M30" s="16">
        <v>0</v>
      </c>
      <c r="N30" s="16">
        <v>0</v>
      </c>
      <c r="O30" s="16"/>
      <c r="P30" s="16"/>
      <c r="Q30" s="16">
        <f t="shared" si="8"/>
        <v>0</v>
      </c>
      <c r="R30" s="16">
        <f t="shared" si="9"/>
        <v>0</v>
      </c>
      <c r="S30" s="19">
        <v>0</v>
      </c>
      <c r="T30" s="19">
        <v>0</v>
      </c>
      <c r="U30" s="19"/>
      <c r="V30" s="19"/>
      <c r="W30" s="19">
        <f t="shared" si="10"/>
        <v>0</v>
      </c>
      <c r="X30" s="19">
        <f t="shared" si="11"/>
        <v>0</v>
      </c>
      <c r="Y30" s="22">
        <v>0</v>
      </c>
      <c r="Z30" s="22">
        <v>0</v>
      </c>
      <c r="AA30" s="22"/>
      <c r="AB30" s="22"/>
      <c r="AC30" s="22">
        <f t="shared" si="12"/>
        <v>0</v>
      </c>
      <c r="AD30" s="22">
        <f t="shared" si="13"/>
        <v>0</v>
      </c>
      <c r="AE30" s="9">
        <v>0</v>
      </c>
      <c r="AF30" s="9">
        <v>0</v>
      </c>
      <c r="AG30" s="25">
        <v>0</v>
      </c>
      <c r="AH30" s="25">
        <v>0</v>
      </c>
      <c r="AI30" s="25">
        <f t="shared" si="2"/>
        <v>0</v>
      </c>
      <c r="AJ30" s="25">
        <f t="shared" si="3"/>
        <v>0</v>
      </c>
      <c r="AK30" s="29">
        <f t="shared" si="4"/>
        <v>0</v>
      </c>
      <c r="AL30" s="29">
        <f t="shared" si="5"/>
        <v>0</v>
      </c>
      <c r="AM30" s="10"/>
      <c r="AN30" s="10" t="s">
        <v>322</v>
      </c>
    </row>
    <row r="31" spans="1:40" x14ac:dyDescent="0.2">
      <c r="A31" s="8">
        <v>44</v>
      </c>
      <c r="B31" s="8" t="s">
        <v>81</v>
      </c>
      <c r="C31" s="8" t="s">
        <v>49</v>
      </c>
      <c r="D31" s="8" t="s">
        <v>32</v>
      </c>
      <c r="E31" s="8" t="s">
        <v>17</v>
      </c>
      <c r="F31" s="8" t="s">
        <v>18</v>
      </c>
      <c r="G31" s="13">
        <v>2</v>
      </c>
      <c r="H31" s="13">
        <v>1196.6559999999999</v>
      </c>
      <c r="I31" s="13">
        <v>2</v>
      </c>
      <c r="J31" s="13">
        <v>1196.6559999999999</v>
      </c>
      <c r="K31" s="13">
        <f t="shared" si="6"/>
        <v>0</v>
      </c>
      <c r="L31" s="13">
        <f t="shared" si="7"/>
        <v>0</v>
      </c>
      <c r="M31" s="16">
        <v>1</v>
      </c>
      <c r="N31" s="16">
        <v>2810</v>
      </c>
      <c r="O31" s="16">
        <v>1</v>
      </c>
      <c r="P31" s="16">
        <v>2810</v>
      </c>
      <c r="Q31" s="16">
        <f t="shared" si="8"/>
        <v>0</v>
      </c>
      <c r="R31" s="16">
        <f t="shared" si="9"/>
        <v>0</v>
      </c>
      <c r="S31" s="19">
        <v>0</v>
      </c>
      <c r="T31" s="19">
        <v>0</v>
      </c>
      <c r="U31" s="19"/>
      <c r="V31" s="19"/>
      <c r="W31" s="19">
        <f t="shared" si="10"/>
        <v>0</v>
      </c>
      <c r="X31" s="19">
        <f t="shared" si="11"/>
        <v>0</v>
      </c>
      <c r="Y31" s="22">
        <v>0</v>
      </c>
      <c r="Z31" s="22">
        <v>0</v>
      </c>
      <c r="AA31" s="22"/>
      <c r="AB31" s="22"/>
      <c r="AC31" s="22">
        <f t="shared" si="12"/>
        <v>0</v>
      </c>
      <c r="AD31" s="22">
        <f t="shared" si="13"/>
        <v>0</v>
      </c>
      <c r="AE31" s="9">
        <v>0</v>
      </c>
      <c r="AF31" s="9">
        <v>0</v>
      </c>
      <c r="AG31" s="25">
        <v>3</v>
      </c>
      <c r="AH31" s="25">
        <v>4006.6559999999999</v>
      </c>
      <c r="AI31" s="25">
        <f t="shared" si="2"/>
        <v>3</v>
      </c>
      <c r="AJ31" s="25">
        <f t="shared" si="3"/>
        <v>4006.6559999999999</v>
      </c>
      <c r="AK31" s="29">
        <f t="shared" si="4"/>
        <v>0</v>
      </c>
      <c r="AL31" s="29">
        <f t="shared" si="5"/>
        <v>0</v>
      </c>
      <c r="AM31" s="10">
        <v>1196.6500000000001</v>
      </c>
      <c r="AN31" s="10" t="s">
        <v>322</v>
      </c>
    </row>
    <row r="32" spans="1:40" ht="22.5" x14ac:dyDescent="0.2">
      <c r="A32" s="8">
        <v>53</v>
      </c>
      <c r="B32" s="8" t="s">
        <v>91</v>
      </c>
      <c r="C32" s="8" t="s">
        <v>49</v>
      </c>
      <c r="D32" s="8" t="s">
        <v>32</v>
      </c>
      <c r="E32" s="8" t="s">
        <v>17</v>
      </c>
      <c r="F32" s="8" t="s">
        <v>18</v>
      </c>
      <c r="G32" s="13">
        <v>0</v>
      </c>
      <c r="H32" s="13">
        <v>0</v>
      </c>
      <c r="I32" s="13"/>
      <c r="J32" s="13"/>
      <c r="K32" s="13">
        <f t="shared" si="6"/>
        <v>0</v>
      </c>
      <c r="L32" s="13">
        <f t="shared" si="7"/>
        <v>0</v>
      </c>
      <c r="M32" s="16">
        <v>1</v>
      </c>
      <c r="N32" s="16">
        <v>58987.3</v>
      </c>
      <c r="O32" s="16">
        <v>1</v>
      </c>
      <c r="P32" s="16">
        <v>58987.3</v>
      </c>
      <c r="Q32" s="16">
        <f t="shared" si="8"/>
        <v>0</v>
      </c>
      <c r="R32" s="16">
        <f t="shared" si="9"/>
        <v>0</v>
      </c>
      <c r="S32" s="19">
        <v>2</v>
      </c>
      <c r="T32" s="19">
        <v>26.3</v>
      </c>
      <c r="U32" s="19">
        <v>2</v>
      </c>
      <c r="V32" s="19">
        <v>26.3</v>
      </c>
      <c r="W32" s="19">
        <f t="shared" si="10"/>
        <v>0</v>
      </c>
      <c r="X32" s="19">
        <f t="shared" si="11"/>
        <v>0</v>
      </c>
      <c r="Y32" s="22">
        <v>0</v>
      </c>
      <c r="Z32" s="22">
        <v>0</v>
      </c>
      <c r="AA32" s="22"/>
      <c r="AB32" s="22"/>
      <c r="AC32" s="22">
        <f t="shared" si="12"/>
        <v>0</v>
      </c>
      <c r="AD32" s="22">
        <f t="shared" si="13"/>
        <v>0</v>
      </c>
      <c r="AE32" s="9">
        <v>0</v>
      </c>
      <c r="AF32" s="9">
        <v>0</v>
      </c>
      <c r="AG32" s="25">
        <v>3</v>
      </c>
      <c r="AH32" s="25">
        <v>59013.599999999999</v>
      </c>
      <c r="AI32" s="25">
        <f t="shared" si="2"/>
        <v>3</v>
      </c>
      <c r="AJ32" s="25">
        <f t="shared" si="3"/>
        <v>59013.600000000006</v>
      </c>
      <c r="AK32" s="29">
        <f t="shared" si="4"/>
        <v>0</v>
      </c>
      <c r="AL32" s="29">
        <f t="shared" si="5"/>
        <v>0</v>
      </c>
      <c r="AM32" s="10"/>
      <c r="AN32" s="10" t="s">
        <v>326</v>
      </c>
    </row>
    <row r="33" spans="1:40" x14ac:dyDescent="0.2">
      <c r="A33" s="8">
        <v>45</v>
      </c>
      <c r="B33" s="8" t="s">
        <v>82</v>
      </c>
      <c r="C33" s="8" t="s">
        <v>31</v>
      </c>
      <c r="D33" s="8" t="s">
        <v>32</v>
      </c>
      <c r="E33" s="8" t="s">
        <v>17</v>
      </c>
      <c r="F33" s="8" t="s">
        <v>18</v>
      </c>
      <c r="G33" s="13">
        <v>1</v>
      </c>
      <c r="H33" s="13">
        <v>398.8</v>
      </c>
      <c r="I33" s="13"/>
      <c r="J33" s="13"/>
      <c r="K33" s="13">
        <f t="shared" si="6"/>
        <v>1</v>
      </c>
      <c r="L33" s="13">
        <f t="shared" si="7"/>
        <v>398.8</v>
      </c>
      <c r="M33" s="16">
        <v>3</v>
      </c>
      <c r="N33" s="16">
        <v>1306.7</v>
      </c>
      <c r="O33" s="16"/>
      <c r="P33" s="16"/>
      <c r="Q33" s="16">
        <f t="shared" si="8"/>
        <v>3</v>
      </c>
      <c r="R33" s="16">
        <f t="shared" si="9"/>
        <v>1306.7</v>
      </c>
      <c r="S33" s="19">
        <v>2</v>
      </c>
      <c r="T33" s="19">
        <v>450</v>
      </c>
      <c r="U33" s="19"/>
      <c r="V33" s="19"/>
      <c r="W33" s="19">
        <f t="shared" si="10"/>
        <v>2</v>
      </c>
      <c r="X33" s="19">
        <f t="shared" si="11"/>
        <v>450</v>
      </c>
      <c r="Y33" s="22">
        <v>0</v>
      </c>
      <c r="Z33" s="22">
        <v>0</v>
      </c>
      <c r="AA33" s="22"/>
      <c r="AB33" s="22"/>
      <c r="AC33" s="22">
        <f t="shared" si="12"/>
        <v>0</v>
      </c>
      <c r="AD33" s="22">
        <f t="shared" si="13"/>
        <v>0</v>
      </c>
      <c r="AE33" s="9">
        <v>0</v>
      </c>
      <c r="AF33" s="9">
        <v>0</v>
      </c>
      <c r="AG33" s="25">
        <v>6</v>
      </c>
      <c r="AH33" s="25">
        <v>2155.5</v>
      </c>
      <c r="AI33" s="25">
        <f t="shared" si="2"/>
        <v>0</v>
      </c>
      <c r="AJ33" s="25">
        <f t="shared" si="3"/>
        <v>0</v>
      </c>
      <c r="AK33" s="29">
        <f t="shared" si="4"/>
        <v>6</v>
      </c>
      <c r="AL33" s="29">
        <f t="shared" si="5"/>
        <v>2155.5</v>
      </c>
      <c r="AM33" s="10">
        <v>398.8</v>
      </c>
      <c r="AN33" s="10" t="s">
        <v>323</v>
      </c>
    </row>
    <row r="34" spans="1:40" x14ac:dyDescent="0.2">
      <c r="A34" s="8">
        <v>77</v>
      </c>
      <c r="B34" s="8" t="s">
        <v>117</v>
      </c>
      <c r="C34" s="8" t="s">
        <v>52</v>
      </c>
      <c r="D34" s="8" t="s">
        <v>29</v>
      </c>
      <c r="E34" s="8" t="s">
        <v>17</v>
      </c>
      <c r="F34" s="8" t="s">
        <v>18</v>
      </c>
      <c r="G34" s="13">
        <v>0</v>
      </c>
      <c r="H34" s="13">
        <v>0</v>
      </c>
      <c r="I34" s="13"/>
      <c r="J34" s="13"/>
      <c r="K34" s="13">
        <f t="shared" si="6"/>
        <v>0</v>
      </c>
      <c r="L34" s="13">
        <f t="shared" si="7"/>
        <v>0</v>
      </c>
      <c r="M34" s="16">
        <v>1</v>
      </c>
      <c r="N34" s="16">
        <v>0</v>
      </c>
      <c r="O34" s="16"/>
      <c r="P34" s="16"/>
      <c r="Q34" s="16">
        <f t="shared" si="8"/>
        <v>1</v>
      </c>
      <c r="R34" s="16">
        <f t="shared" si="9"/>
        <v>0</v>
      </c>
      <c r="S34" s="19">
        <v>2</v>
      </c>
      <c r="T34" s="19">
        <v>3086.8</v>
      </c>
      <c r="U34" s="19"/>
      <c r="V34" s="19"/>
      <c r="W34" s="19">
        <f t="shared" si="10"/>
        <v>2</v>
      </c>
      <c r="X34" s="19">
        <f t="shared" si="11"/>
        <v>3086.8</v>
      </c>
      <c r="Y34" s="22">
        <v>0</v>
      </c>
      <c r="Z34" s="22">
        <v>0</v>
      </c>
      <c r="AA34" s="22"/>
      <c r="AB34" s="22"/>
      <c r="AC34" s="22">
        <f t="shared" si="12"/>
        <v>0</v>
      </c>
      <c r="AD34" s="22">
        <f t="shared" si="13"/>
        <v>0</v>
      </c>
      <c r="AE34" s="9">
        <v>0</v>
      </c>
      <c r="AF34" s="9">
        <v>0</v>
      </c>
      <c r="AG34" s="25">
        <v>3</v>
      </c>
      <c r="AH34" s="25">
        <v>3086.8</v>
      </c>
      <c r="AI34" s="25">
        <f t="shared" si="2"/>
        <v>0</v>
      </c>
      <c r="AJ34" s="25">
        <f t="shared" si="3"/>
        <v>0</v>
      </c>
      <c r="AK34" s="29">
        <f t="shared" si="4"/>
        <v>3</v>
      </c>
      <c r="AL34" s="29">
        <f t="shared" si="5"/>
        <v>3086.8</v>
      </c>
      <c r="AM34" s="10"/>
      <c r="AN34" s="10" t="s">
        <v>329</v>
      </c>
    </row>
    <row r="35" spans="1:40" x14ac:dyDescent="0.2">
      <c r="A35" s="8">
        <v>47</v>
      </c>
      <c r="B35" s="8" t="s">
        <v>84</v>
      </c>
      <c r="C35" s="8" t="s">
        <v>52</v>
      </c>
      <c r="D35" s="8" t="s">
        <v>32</v>
      </c>
      <c r="E35" s="8" t="s">
        <v>22</v>
      </c>
      <c r="F35" s="8" t="s">
        <v>23</v>
      </c>
      <c r="G35" s="13">
        <v>1</v>
      </c>
      <c r="H35" s="13">
        <v>1835</v>
      </c>
      <c r="I35" s="13"/>
      <c r="J35" s="13"/>
      <c r="K35" s="13">
        <f t="shared" si="6"/>
        <v>1</v>
      </c>
      <c r="L35" s="13">
        <f t="shared" si="7"/>
        <v>1835</v>
      </c>
      <c r="M35" s="16">
        <v>1</v>
      </c>
      <c r="N35" s="16">
        <v>0</v>
      </c>
      <c r="O35" s="16">
        <v>1</v>
      </c>
      <c r="P35" s="16">
        <v>0</v>
      </c>
      <c r="Q35" s="16">
        <f t="shared" si="8"/>
        <v>0</v>
      </c>
      <c r="R35" s="16">
        <f t="shared" si="9"/>
        <v>0</v>
      </c>
      <c r="S35" s="19">
        <v>1</v>
      </c>
      <c r="T35" s="19">
        <v>1841.9</v>
      </c>
      <c r="U35" s="19">
        <v>1</v>
      </c>
      <c r="V35" s="19">
        <v>1841.9</v>
      </c>
      <c r="W35" s="19">
        <f t="shared" si="10"/>
        <v>0</v>
      </c>
      <c r="X35" s="19">
        <f t="shared" si="11"/>
        <v>0</v>
      </c>
      <c r="Y35" s="22">
        <v>0</v>
      </c>
      <c r="Z35" s="22">
        <v>0</v>
      </c>
      <c r="AA35" s="22"/>
      <c r="AB35" s="22"/>
      <c r="AC35" s="22">
        <f t="shared" si="12"/>
        <v>0</v>
      </c>
      <c r="AD35" s="22">
        <f t="shared" si="13"/>
        <v>0</v>
      </c>
      <c r="AE35" s="9">
        <v>0</v>
      </c>
      <c r="AF35" s="9">
        <v>0</v>
      </c>
      <c r="AG35" s="25">
        <v>3</v>
      </c>
      <c r="AH35" s="25">
        <v>3676.9</v>
      </c>
      <c r="AI35" s="25">
        <f t="shared" si="2"/>
        <v>2</v>
      </c>
      <c r="AJ35" s="25">
        <f t="shared" si="3"/>
        <v>1841.9</v>
      </c>
      <c r="AK35" s="29">
        <f t="shared" si="4"/>
        <v>1</v>
      </c>
      <c r="AL35" s="29">
        <f t="shared" si="5"/>
        <v>1835</v>
      </c>
      <c r="AM35" s="10">
        <v>1835</v>
      </c>
      <c r="AN35" s="10" t="s">
        <v>329</v>
      </c>
    </row>
    <row r="36" spans="1:40" x14ac:dyDescent="0.2">
      <c r="A36" s="8">
        <v>48</v>
      </c>
      <c r="B36" s="8" t="s">
        <v>85</v>
      </c>
      <c r="C36" s="8" t="s">
        <v>52</v>
      </c>
      <c r="D36" s="8" t="s">
        <v>32</v>
      </c>
      <c r="E36" s="8" t="s">
        <v>22</v>
      </c>
      <c r="F36" s="8" t="s">
        <v>23</v>
      </c>
      <c r="G36" s="13">
        <v>0</v>
      </c>
      <c r="H36" s="13">
        <v>0</v>
      </c>
      <c r="I36" s="13"/>
      <c r="J36" s="13"/>
      <c r="K36" s="13">
        <f t="shared" si="6"/>
        <v>0</v>
      </c>
      <c r="L36" s="13">
        <f t="shared" si="7"/>
        <v>0</v>
      </c>
      <c r="M36" s="16">
        <v>0</v>
      </c>
      <c r="N36" s="16">
        <v>0</v>
      </c>
      <c r="O36" s="16"/>
      <c r="P36" s="16"/>
      <c r="Q36" s="16">
        <f t="shared" si="8"/>
        <v>0</v>
      </c>
      <c r="R36" s="16">
        <f t="shared" si="9"/>
        <v>0</v>
      </c>
      <c r="S36" s="19">
        <v>1</v>
      </c>
      <c r="T36" s="19">
        <v>4000</v>
      </c>
      <c r="U36" s="19">
        <v>1</v>
      </c>
      <c r="V36" s="19">
        <v>4000</v>
      </c>
      <c r="W36" s="19">
        <f t="shared" si="10"/>
        <v>0</v>
      </c>
      <c r="X36" s="19">
        <f t="shared" si="11"/>
        <v>0</v>
      </c>
      <c r="Y36" s="22">
        <v>0</v>
      </c>
      <c r="Z36" s="22">
        <v>0</v>
      </c>
      <c r="AA36" s="22"/>
      <c r="AB36" s="22"/>
      <c r="AC36" s="22">
        <f t="shared" si="12"/>
        <v>0</v>
      </c>
      <c r="AD36" s="22">
        <f t="shared" si="13"/>
        <v>0</v>
      </c>
      <c r="AE36" s="9">
        <v>0</v>
      </c>
      <c r="AF36" s="9">
        <v>0</v>
      </c>
      <c r="AG36" s="25">
        <v>1</v>
      </c>
      <c r="AH36" s="25">
        <v>4000</v>
      </c>
      <c r="AI36" s="25">
        <f t="shared" si="2"/>
        <v>1</v>
      </c>
      <c r="AJ36" s="25">
        <f t="shared" si="3"/>
        <v>4000</v>
      </c>
      <c r="AK36" s="29">
        <f t="shared" si="4"/>
        <v>0</v>
      </c>
      <c r="AL36" s="29">
        <f t="shared" si="5"/>
        <v>0</v>
      </c>
      <c r="AM36" s="10"/>
      <c r="AN36" s="10" t="s">
        <v>330</v>
      </c>
    </row>
    <row r="37" spans="1:40" x14ac:dyDescent="0.2">
      <c r="A37" s="8">
        <v>22</v>
      </c>
      <c r="B37" s="8" t="s">
        <v>51</v>
      </c>
      <c r="C37" s="8" t="s">
        <v>52</v>
      </c>
      <c r="D37" s="8" t="s">
        <v>21</v>
      </c>
      <c r="E37" s="8" t="s">
        <v>22</v>
      </c>
      <c r="F37" s="8" t="s">
        <v>23</v>
      </c>
      <c r="G37" s="13">
        <v>1</v>
      </c>
      <c r="H37" s="13">
        <v>2535</v>
      </c>
      <c r="I37" s="13"/>
      <c r="J37" s="13"/>
      <c r="K37" s="13">
        <f t="shared" si="6"/>
        <v>1</v>
      </c>
      <c r="L37" s="13">
        <f t="shared" si="7"/>
        <v>2535</v>
      </c>
      <c r="M37" s="16">
        <v>0</v>
      </c>
      <c r="N37" s="16">
        <v>0</v>
      </c>
      <c r="O37" s="16"/>
      <c r="P37" s="16"/>
      <c r="Q37" s="16">
        <f t="shared" si="8"/>
        <v>0</v>
      </c>
      <c r="R37" s="16">
        <f t="shared" si="9"/>
        <v>0</v>
      </c>
      <c r="S37" s="19">
        <v>2</v>
      </c>
      <c r="T37" s="19">
        <v>89075.01</v>
      </c>
      <c r="U37" s="19">
        <v>1</v>
      </c>
      <c r="V37" s="19">
        <v>30585.01</v>
      </c>
      <c r="W37" s="19">
        <f t="shared" si="10"/>
        <v>1</v>
      </c>
      <c r="X37" s="19">
        <f t="shared" si="11"/>
        <v>58490</v>
      </c>
      <c r="Y37" s="22">
        <v>0</v>
      </c>
      <c r="Z37" s="22">
        <v>0</v>
      </c>
      <c r="AA37" s="22"/>
      <c r="AB37" s="22"/>
      <c r="AC37" s="22">
        <f t="shared" si="12"/>
        <v>0</v>
      </c>
      <c r="AD37" s="22">
        <f t="shared" si="13"/>
        <v>0</v>
      </c>
      <c r="AE37" s="9">
        <v>0</v>
      </c>
      <c r="AF37" s="9">
        <v>0</v>
      </c>
      <c r="AG37" s="25">
        <v>3</v>
      </c>
      <c r="AH37" s="25">
        <v>91610.01</v>
      </c>
      <c r="AI37" s="25">
        <f t="shared" si="2"/>
        <v>1</v>
      </c>
      <c r="AJ37" s="25">
        <f t="shared" si="3"/>
        <v>30585.01</v>
      </c>
      <c r="AK37" s="29">
        <f t="shared" si="4"/>
        <v>2</v>
      </c>
      <c r="AL37" s="29">
        <f t="shared" si="5"/>
        <v>61025</v>
      </c>
      <c r="AM37" s="10">
        <v>2535</v>
      </c>
      <c r="AN37" s="10" t="s">
        <v>330</v>
      </c>
    </row>
    <row r="38" spans="1:40" x14ac:dyDescent="0.2">
      <c r="A38" s="8">
        <v>49</v>
      </c>
      <c r="B38" s="8" t="s">
        <v>86</v>
      </c>
      <c r="C38" s="8" t="s">
        <v>67</v>
      </c>
      <c r="D38" s="8" t="s">
        <v>32</v>
      </c>
      <c r="E38" s="8" t="s">
        <v>22</v>
      </c>
      <c r="F38" s="8" t="s">
        <v>23</v>
      </c>
      <c r="G38" s="13">
        <v>0</v>
      </c>
      <c r="H38" s="13">
        <v>0</v>
      </c>
      <c r="I38" s="13"/>
      <c r="J38" s="13"/>
      <c r="K38" s="13">
        <f t="shared" si="6"/>
        <v>0</v>
      </c>
      <c r="L38" s="13">
        <f t="shared" si="7"/>
        <v>0</v>
      </c>
      <c r="M38" s="16">
        <v>1</v>
      </c>
      <c r="N38" s="16">
        <v>0</v>
      </c>
      <c r="O38" s="16"/>
      <c r="P38" s="16"/>
      <c r="Q38" s="16">
        <f t="shared" si="8"/>
        <v>1</v>
      </c>
      <c r="R38" s="16">
        <f t="shared" si="9"/>
        <v>0</v>
      </c>
      <c r="S38" s="19">
        <v>2</v>
      </c>
      <c r="T38" s="19">
        <v>45692.5</v>
      </c>
      <c r="U38" s="19">
        <v>2</v>
      </c>
      <c r="V38" s="19">
        <v>45692.5</v>
      </c>
      <c r="W38" s="19">
        <f t="shared" si="10"/>
        <v>0</v>
      </c>
      <c r="X38" s="19">
        <f t="shared" si="11"/>
        <v>0</v>
      </c>
      <c r="Y38" s="22">
        <v>0</v>
      </c>
      <c r="Z38" s="22">
        <v>0</v>
      </c>
      <c r="AA38" s="22"/>
      <c r="AB38" s="22"/>
      <c r="AC38" s="22">
        <f t="shared" si="12"/>
        <v>0</v>
      </c>
      <c r="AD38" s="22">
        <f t="shared" si="13"/>
        <v>0</v>
      </c>
      <c r="AE38" s="9">
        <v>0</v>
      </c>
      <c r="AF38" s="9">
        <v>0</v>
      </c>
      <c r="AG38" s="25">
        <v>3</v>
      </c>
      <c r="AH38" s="25">
        <v>45692.5</v>
      </c>
      <c r="AI38" s="25">
        <f t="shared" si="2"/>
        <v>2</v>
      </c>
      <c r="AJ38" s="25">
        <f t="shared" si="3"/>
        <v>45692.5</v>
      </c>
      <c r="AK38" s="29">
        <f t="shared" si="4"/>
        <v>1</v>
      </c>
      <c r="AL38" s="29">
        <f t="shared" si="5"/>
        <v>0</v>
      </c>
      <c r="AM38" s="10">
        <v>44250.5</v>
      </c>
      <c r="AN38" s="10" t="s">
        <v>323</v>
      </c>
    </row>
    <row r="39" spans="1:40" x14ac:dyDescent="0.2">
      <c r="A39" s="8">
        <v>166</v>
      </c>
      <c r="B39" s="8" t="s">
        <v>213</v>
      </c>
      <c r="C39" s="8" t="s">
        <v>52</v>
      </c>
      <c r="D39" s="8" t="s">
        <v>21</v>
      </c>
      <c r="E39" s="8" t="s">
        <v>22</v>
      </c>
      <c r="F39" s="8" t="s">
        <v>23</v>
      </c>
      <c r="G39" s="13">
        <v>0</v>
      </c>
      <c r="H39" s="13">
        <v>0</v>
      </c>
      <c r="I39" s="13"/>
      <c r="J39" s="13"/>
      <c r="K39" s="13">
        <f t="shared" si="6"/>
        <v>0</v>
      </c>
      <c r="L39" s="13">
        <f t="shared" si="7"/>
        <v>0</v>
      </c>
      <c r="M39" s="16">
        <v>0</v>
      </c>
      <c r="N39" s="16">
        <v>0</v>
      </c>
      <c r="O39" s="16"/>
      <c r="P39" s="16"/>
      <c r="Q39" s="16">
        <f t="shared" si="8"/>
        <v>0</v>
      </c>
      <c r="R39" s="16">
        <f t="shared" si="9"/>
        <v>0</v>
      </c>
      <c r="S39" s="19">
        <v>1</v>
      </c>
      <c r="T39" s="19">
        <v>41975.355000000003</v>
      </c>
      <c r="U39" s="19"/>
      <c r="V39" s="19"/>
      <c r="W39" s="19">
        <f t="shared" si="10"/>
        <v>1</v>
      </c>
      <c r="X39" s="19">
        <f t="shared" si="11"/>
        <v>41975.355000000003</v>
      </c>
      <c r="Y39" s="22">
        <v>0</v>
      </c>
      <c r="Z39" s="22">
        <v>0</v>
      </c>
      <c r="AA39" s="22"/>
      <c r="AB39" s="22"/>
      <c r="AC39" s="22">
        <f t="shared" si="12"/>
        <v>0</v>
      </c>
      <c r="AD39" s="22">
        <f t="shared" si="13"/>
        <v>0</v>
      </c>
      <c r="AE39" s="9">
        <v>1</v>
      </c>
      <c r="AF39" s="9">
        <v>507.54700000000003</v>
      </c>
      <c r="AG39" s="25">
        <v>2</v>
      </c>
      <c r="AH39" s="25">
        <v>42482.902000000002</v>
      </c>
      <c r="AI39" s="25">
        <f t="shared" si="2"/>
        <v>0</v>
      </c>
      <c r="AJ39" s="25">
        <f t="shared" si="3"/>
        <v>0</v>
      </c>
      <c r="AK39" s="29">
        <f t="shared" si="4"/>
        <v>2</v>
      </c>
      <c r="AL39" s="29">
        <f t="shared" si="5"/>
        <v>42482.902000000002</v>
      </c>
      <c r="AM39" s="10"/>
      <c r="AN39" s="10" t="s">
        <v>330</v>
      </c>
    </row>
    <row r="40" spans="1:40" ht="22.5" x14ac:dyDescent="0.2">
      <c r="A40" s="8">
        <v>46</v>
      </c>
      <c r="B40" s="8" t="s">
        <v>83</v>
      </c>
      <c r="C40" s="8" t="s">
        <v>31</v>
      </c>
      <c r="D40" s="8" t="s">
        <v>32</v>
      </c>
      <c r="E40" s="8" t="s">
        <v>17</v>
      </c>
      <c r="F40" s="8" t="s">
        <v>18</v>
      </c>
      <c r="G40" s="13">
        <v>0</v>
      </c>
      <c r="H40" s="13">
        <v>0</v>
      </c>
      <c r="I40" s="13"/>
      <c r="J40" s="13"/>
      <c r="K40" s="13">
        <f t="shared" si="6"/>
        <v>0</v>
      </c>
      <c r="L40" s="13">
        <f t="shared" si="7"/>
        <v>0</v>
      </c>
      <c r="M40" s="16">
        <v>1</v>
      </c>
      <c r="N40" s="16">
        <v>0</v>
      </c>
      <c r="O40" s="16">
        <v>1</v>
      </c>
      <c r="P40" s="16">
        <v>0</v>
      </c>
      <c r="Q40" s="16">
        <f t="shared" si="8"/>
        <v>0</v>
      </c>
      <c r="R40" s="16">
        <f t="shared" si="9"/>
        <v>0</v>
      </c>
      <c r="S40" s="19">
        <v>0</v>
      </c>
      <c r="T40" s="19">
        <v>0</v>
      </c>
      <c r="U40" s="19"/>
      <c r="V40" s="19"/>
      <c r="W40" s="19">
        <f t="shared" si="10"/>
        <v>0</v>
      </c>
      <c r="X40" s="19">
        <f t="shared" si="11"/>
        <v>0</v>
      </c>
      <c r="Y40" s="22">
        <v>0</v>
      </c>
      <c r="Z40" s="22">
        <v>0</v>
      </c>
      <c r="AA40" s="22"/>
      <c r="AB40" s="22"/>
      <c r="AC40" s="22">
        <f t="shared" si="12"/>
        <v>0</v>
      </c>
      <c r="AD40" s="22">
        <f t="shared" si="13"/>
        <v>0</v>
      </c>
      <c r="AE40" s="9">
        <v>0</v>
      </c>
      <c r="AF40" s="9">
        <v>0</v>
      </c>
      <c r="AG40" s="25">
        <v>1</v>
      </c>
      <c r="AH40" s="25">
        <v>0</v>
      </c>
      <c r="AI40" s="25">
        <f t="shared" si="2"/>
        <v>1</v>
      </c>
      <c r="AJ40" s="25">
        <f t="shared" si="3"/>
        <v>0</v>
      </c>
      <c r="AK40" s="29">
        <f t="shared" si="4"/>
        <v>0</v>
      </c>
      <c r="AL40" s="29">
        <f t="shared" si="5"/>
        <v>0</v>
      </c>
      <c r="AM40" s="10"/>
      <c r="AN40" s="10" t="s">
        <v>326</v>
      </c>
    </row>
    <row r="41" spans="1:40" x14ac:dyDescent="0.2">
      <c r="A41" s="8">
        <v>106</v>
      </c>
      <c r="B41" s="8" t="s">
        <v>149</v>
      </c>
      <c r="C41" s="8" t="s">
        <v>31</v>
      </c>
      <c r="D41" s="8" t="s">
        <v>32</v>
      </c>
      <c r="E41" s="8" t="s">
        <v>17</v>
      </c>
      <c r="F41" s="8" t="s">
        <v>18</v>
      </c>
      <c r="G41" s="13">
        <v>0</v>
      </c>
      <c r="H41" s="13">
        <v>0</v>
      </c>
      <c r="I41" s="13"/>
      <c r="J41" s="13"/>
      <c r="K41" s="13">
        <f t="shared" si="6"/>
        <v>0</v>
      </c>
      <c r="L41" s="13">
        <f t="shared" si="7"/>
        <v>0</v>
      </c>
      <c r="M41" s="16">
        <v>1</v>
      </c>
      <c r="N41" s="16">
        <v>0</v>
      </c>
      <c r="O41" s="16">
        <v>1</v>
      </c>
      <c r="P41" s="16">
        <v>0</v>
      </c>
      <c r="Q41" s="16">
        <f t="shared" si="8"/>
        <v>0</v>
      </c>
      <c r="R41" s="16">
        <f t="shared" si="9"/>
        <v>0</v>
      </c>
      <c r="S41" s="19">
        <v>0</v>
      </c>
      <c r="T41" s="19">
        <v>0</v>
      </c>
      <c r="U41" s="19"/>
      <c r="V41" s="19"/>
      <c r="W41" s="19">
        <f t="shared" si="10"/>
        <v>0</v>
      </c>
      <c r="X41" s="19">
        <f t="shared" si="11"/>
        <v>0</v>
      </c>
      <c r="Y41" s="22">
        <v>0</v>
      </c>
      <c r="Z41" s="22">
        <v>0</v>
      </c>
      <c r="AA41" s="22"/>
      <c r="AB41" s="22"/>
      <c r="AC41" s="22">
        <f t="shared" si="12"/>
        <v>0</v>
      </c>
      <c r="AD41" s="22">
        <f t="shared" si="13"/>
        <v>0</v>
      </c>
      <c r="AE41" s="9">
        <v>0</v>
      </c>
      <c r="AF41" s="9">
        <v>0</v>
      </c>
      <c r="AG41" s="25">
        <v>1</v>
      </c>
      <c r="AH41" s="25">
        <v>0</v>
      </c>
      <c r="AI41" s="25">
        <f t="shared" si="2"/>
        <v>1</v>
      </c>
      <c r="AJ41" s="25">
        <f t="shared" si="3"/>
        <v>0</v>
      </c>
      <c r="AK41" s="29">
        <f t="shared" si="4"/>
        <v>0</v>
      </c>
      <c r="AL41" s="29">
        <f t="shared" si="5"/>
        <v>0</v>
      </c>
      <c r="AM41" s="10"/>
      <c r="AN41" s="10" t="s">
        <v>326</v>
      </c>
    </row>
    <row r="42" spans="1:40" ht="22.5" x14ac:dyDescent="0.2">
      <c r="A42" s="8">
        <v>55</v>
      </c>
      <c r="B42" s="8" t="s">
        <v>93</v>
      </c>
      <c r="C42" s="8" t="s">
        <v>31</v>
      </c>
      <c r="D42" s="8" t="s">
        <v>32</v>
      </c>
      <c r="E42" s="8" t="s">
        <v>17</v>
      </c>
      <c r="F42" s="8" t="s">
        <v>18</v>
      </c>
      <c r="G42" s="13">
        <v>3</v>
      </c>
      <c r="H42" s="13">
        <v>2325.1</v>
      </c>
      <c r="I42" s="13">
        <v>3</v>
      </c>
      <c r="J42" s="13">
        <v>2325.1</v>
      </c>
      <c r="K42" s="13">
        <f t="shared" si="6"/>
        <v>0</v>
      </c>
      <c r="L42" s="13">
        <f t="shared" si="7"/>
        <v>0</v>
      </c>
      <c r="M42" s="16">
        <v>1</v>
      </c>
      <c r="N42" s="16">
        <v>0</v>
      </c>
      <c r="O42" s="16">
        <v>1</v>
      </c>
      <c r="P42" s="16">
        <v>0</v>
      </c>
      <c r="Q42" s="16">
        <f t="shared" si="8"/>
        <v>0</v>
      </c>
      <c r="R42" s="16">
        <f t="shared" si="9"/>
        <v>0</v>
      </c>
      <c r="S42" s="19">
        <v>2</v>
      </c>
      <c r="T42" s="19">
        <v>7230.1</v>
      </c>
      <c r="U42" s="19">
        <v>2</v>
      </c>
      <c r="V42" s="19">
        <v>7230.1</v>
      </c>
      <c r="W42" s="19">
        <f t="shared" si="10"/>
        <v>0</v>
      </c>
      <c r="X42" s="19">
        <f t="shared" si="11"/>
        <v>0</v>
      </c>
      <c r="Y42" s="22">
        <v>0</v>
      </c>
      <c r="Z42" s="22">
        <v>0</v>
      </c>
      <c r="AA42" s="22"/>
      <c r="AB42" s="22"/>
      <c r="AC42" s="22">
        <f t="shared" si="12"/>
        <v>0</v>
      </c>
      <c r="AD42" s="22">
        <f t="shared" si="13"/>
        <v>0</v>
      </c>
      <c r="AE42" s="9">
        <v>0</v>
      </c>
      <c r="AF42" s="9">
        <v>0</v>
      </c>
      <c r="AG42" s="25">
        <v>6</v>
      </c>
      <c r="AH42" s="25">
        <v>9555.2000000000007</v>
      </c>
      <c r="AI42" s="25">
        <f t="shared" si="2"/>
        <v>6</v>
      </c>
      <c r="AJ42" s="25">
        <f t="shared" si="3"/>
        <v>9555.2000000000007</v>
      </c>
      <c r="AK42" s="29">
        <f t="shared" si="4"/>
        <v>0</v>
      </c>
      <c r="AL42" s="29">
        <f t="shared" si="5"/>
        <v>0</v>
      </c>
      <c r="AM42" s="10">
        <v>2325.1</v>
      </c>
      <c r="AN42" s="10" t="s">
        <v>323</v>
      </c>
    </row>
    <row r="43" spans="1:40" x14ac:dyDescent="0.2">
      <c r="A43" s="8">
        <v>64</v>
      </c>
      <c r="B43" s="8" t="s">
        <v>104</v>
      </c>
      <c r="C43" s="8" t="s">
        <v>35</v>
      </c>
      <c r="D43" s="8" t="s">
        <v>29</v>
      </c>
      <c r="E43" s="8" t="s">
        <v>17</v>
      </c>
      <c r="F43" s="8" t="s">
        <v>18</v>
      </c>
      <c r="G43" s="13">
        <v>0</v>
      </c>
      <c r="H43" s="13">
        <v>0</v>
      </c>
      <c r="I43" s="13"/>
      <c r="J43" s="13"/>
      <c r="K43" s="13">
        <f t="shared" si="6"/>
        <v>0</v>
      </c>
      <c r="L43" s="13">
        <f t="shared" si="7"/>
        <v>0</v>
      </c>
      <c r="M43" s="16">
        <v>0</v>
      </c>
      <c r="N43" s="16">
        <v>0</v>
      </c>
      <c r="O43" s="16"/>
      <c r="P43" s="16"/>
      <c r="Q43" s="16">
        <f t="shared" si="8"/>
        <v>0</v>
      </c>
      <c r="R43" s="16">
        <f t="shared" si="9"/>
        <v>0</v>
      </c>
      <c r="S43" s="19">
        <v>4</v>
      </c>
      <c r="T43" s="19">
        <v>35388</v>
      </c>
      <c r="U43" s="19">
        <v>2</v>
      </c>
      <c r="V43" s="19">
        <v>1094.789</v>
      </c>
      <c r="W43" s="19">
        <f t="shared" si="10"/>
        <v>2</v>
      </c>
      <c r="X43" s="19">
        <f t="shared" si="11"/>
        <v>34293.211000000003</v>
      </c>
      <c r="Y43" s="22">
        <v>1</v>
      </c>
      <c r="Z43" s="22">
        <v>0</v>
      </c>
      <c r="AA43" s="22"/>
      <c r="AB43" s="22"/>
      <c r="AC43" s="22">
        <f t="shared" si="12"/>
        <v>1</v>
      </c>
      <c r="AD43" s="22">
        <f t="shared" si="13"/>
        <v>0</v>
      </c>
      <c r="AE43" s="9">
        <v>0</v>
      </c>
      <c r="AF43" s="9">
        <v>0</v>
      </c>
      <c r="AG43" s="25">
        <v>5</v>
      </c>
      <c r="AH43" s="25">
        <v>35388</v>
      </c>
      <c r="AI43" s="25">
        <f t="shared" si="2"/>
        <v>2</v>
      </c>
      <c r="AJ43" s="25">
        <f t="shared" si="3"/>
        <v>1094.789</v>
      </c>
      <c r="AK43" s="29">
        <f t="shared" si="4"/>
        <v>3</v>
      </c>
      <c r="AL43" s="29">
        <f t="shared" si="5"/>
        <v>34293.211000000003</v>
      </c>
      <c r="AM43" s="10"/>
      <c r="AN43" s="10" t="s">
        <v>330</v>
      </c>
    </row>
    <row r="44" spans="1:40" x14ac:dyDescent="0.2">
      <c r="A44" s="8">
        <v>56</v>
      </c>
      <c r="B44" s="8" t="s">
        <v>94</v>
      </c>
      <c r="C44" s="8" t="s">
        <v>35</v>
      </c>
      <c r="D44" s="8" t="s">
        <v>32</v>
      </c>
      <c r="E44" s="8" t="s">
        <v>22</v>
      </c>
      <c r="F44" s="8" t="s">
        <v>23</v>
      </c>
      <c r="G44" s="13">
        <v>2</v>
      </c>
      <c r="H44" s="13">
        <v>960</v>
      </c>
      <c r="I44" s="13"/>
      <c r="J44" s="13"/>
      <c r="K44" s="13">
        <f t="shared" si="6"/>
        <v>2</v>
      </c>
      <c r="L44" s="13">
        <f t="shared" si="7"/>
        <v>960</v>
      </c>
      <c r="M44" s="16">
        <v>0</v>
      </c>
      <c r="N44" s="16">
        <v>0</v>
      </c>
      <c r="O44" s="16"/>
      <c r="P44" s="16"/>
      <c r="Q44" s="16">
        <f t="shared" si="8"/>
        <v>0</v>
      </c>
      <c r="R44" s="16">
        <f t="shared" si="9"/>
        <v>0</v>
      </c>
      <c r="S44" s="19">
        <v>1</v>
      </c>
      <c r="T44" s="19">
        <v>4383.05</v>
      </c>
      <c r="U44" s="19">
        <v>1</v>
      </c>
      <c r="V44" s="19">
        <v>4383.05</v>
      </c>
      <c r="W44" s="19">
        <f t="shared" si="10"/>
        <v>0</v>
      </c>
      <c r="X44" s="19">
        <f t="shared" si="11"/>
        <v>0</v>
      </c>
      <c r="Y44" s="22">
        <v>0</v>
      </c>
      <c r="Z44" s="22">
        <v>0</v>
      </c>
      <c r="AA44" s="22"/>
      <c r="AB44" s="22"/>
      <c r="AC44" s="22">
        <f t="shared" si="12"/>
        <v>0</v>
      </c>
      <c r="AD44" s="22">
        <f t="shared" si="13"/>
        <v>0</v>
      </c>
      <c r="AE44" s="9">
        <v>0</v>
      </c>
      <c r="AF44" s="9">
        <v>0</v>
      </c>
      <c r="AG44" s="25">
        <v>3</v>
      </c>
      <c r="AH44" s="25">
        <v>5343.05</v>
      </c>
      <c r="AI44" s="25">
        <f t="shared" si="2"/>
        <v>1</v>
      </c>
      <c r="AJ44" s="25">
        <f t="shared" si="3"/>
        <v>4383.05</v>
      </c>
      <c r="AK44" s="29">
        <f t="shared" si="4"/>
        <v>2</v>
      </c>
      <c r="AL44" s="29">
        <f t="shared" si="5"/>
        <v>960</v>
      </c>
      <c r="AM44" s="10">
        <v>5343.05</v>
      </c>
      <c r="AN44" s="10" t="s">
        <v>330</v>
      </c>
    </row>
    <row r="45" spans="1:40" x14ac:dyDescent="0.2">
      <c r="A45" s="8">
        <v>57</v>
      </c>
      <c r="B45" s="8" t="s">
        <v>95</v>
      </c>
      <c r="C45" s="8" t="s">
        <v>35</v>
      </c>
      <c r="D45" s="8" t="s">
        <v>32</v>
      </c>
      <c r="E45" s="8" t="s">
        <v>22</v>
      </c>
      <c r="F45" s="8" t="s">
        <v>23</v>
      </c>
      <c r="G45" s="13">
        <v>0</v>
      </c>
      <c r="H45" s="13">
        <v>0</v>
      </c>
      <c r="I45" s="13"/>
      <c r="J45" s="13"/>
      <c r="K45" s="13">
        <f t="shared" si="6"/>
        <v>0</v>
      </c>
      <c r="L45" s="13">
        <f t="shared" si="7"/>
        <v>0</v>
      </c>
      <c r="M45" s="16">
        <v>0</v>
      </c>
      <c r="N45" s="16">
        <v>0</v>
      </c>
      <c r="O45" s="16"/>
      <c r="P45" s="16"/>
      <c r="Q45" s="16">
        <f t="shared" si="8"/>
        <v>0</v>
      </c>
      <c r="R45" s="16">
        <f t="shared" si="9"/>
        <v>0</v>
      </c>
      <c r="S45" s="19">
        <v>2</v>
      </c>
      <c r="T45" s="19">
        <v>6991.3</v>
      </c>
      <c r="U45" s="19">
        <v>2</v>
      </c>
      <c r="V45" s="19">
        <v>6991.3</v>
      </c>
      <c r="W45" s="19">
        <f t="shared" si="10"/>
        <v>0</v>
      </c>
      <c r="X45" s="19">
        <f t="shared" si="11"/>
        <v>0</v>
      </c>
      <c r="Y45" s="22">
        <v>0</v>
      </c>
      <c r="Z45" s="22">
        <v>0</v>
      </c>
      <c r="AA45" s="22"/>
      <c r="AB45" s="22"/>
      <c r="AC45" s="22">
        <f t="shared" si="12"/>
        <v>0</v>
      </c>
      <c r="AD45" s="22">
        <f t="shared" si="13"/>
        <v>0</v>
      </c>
      <c r="AE45" s="9">
        <v>0</v>
      </c>
      <c r="AF45" s="9">
        <v>0</v>
      </c>
      <c r="AG45" s="25">
        <v>2</v>
      </c>
      <c r="AH45" s="25">
        <v>6991.3</v>
      </c>
      <c r="AI45" s="25">
        <f t="shared" si="2"/>
        <v>2</v>
      </c>
      <c r="AJ45" s="25">
        <f t="shared" si="3"/>
        <v>6991.3</v>
      </c>
      <c r="AK45" s="29">
        <f t="shared" si="4"/>
        <v>0</v>
      </c>
      <c r="AL45" s="29">
        <f t="shared" si="5"/>
        <v>0</v>
      </c>
      <c r="AM45" s="10"/>
      <c r="AN45" s="10" t="s">
        <v>329</v>
      </c>
    </row>
    <row r="46" spans="1:40" x14ac:dyDescent="0.2">
      <c r="A46" s="8">
        <v>8</v>
      </c>
      <c r="B46" s="8" t="s">
        <v>34</v>
      </c>
      <c r="C46" s="8" t="s">
        <v>35</v>
      </c>
      <c r="D46" s="8" t="s">
        <v>21</v>
      </c>
      <c r="E46" s="8" t="s">
        <v>22</v>
      </c>
      <c r="F46" s="8" t="s">
        <v>23</v>
      </c>
      <c r="G46" s="13">
        <v>0</v>
      </c>
      <c r="H46" s="13">
        <v>0</v>
      </c>
      <c r="I46" s="13"/>
      <c r="J46" s="13"/>
      <c r="K46" s="13">
        <f t="shared" si="6"/>
        <v>0</v>
      </c>
      <c r="L46" s="13">
        <f t="shared" si="7"/>
        <v>0</v>
      </c>
      <c r="M46" s="16">
        <v>1</v>
      </c>
      <c r="N46" s="16">
        <v>2940</v>
      </c>
      <c r="O46" s="16">
        <v>1</v>
      </c>
      <c r="P46" s="16">
        <v>2940</v>
      </c>
      <c r="Q46" s="16">
        <f t="shared" si="8"/>
        <v>0</v>
      </c>
      <c r="R46" s="16">
        <f t="shared" si="9"/>
        <v>0</v>
      </c>
      <c r="S46" s="19">
        <v>0</v>
      </c>
      <c r="T46" s="19">
        <v>0</v>
      </c>
      <c r="U46" s="19"/>
      <c r="V46" s="19"/>
      <c r="W46" s="19">
        <f t="shared" si="10"/>
        <v>0</v>
      </c>
      <c r="X46" s="19">
        <f t="shared" si="11"/>
        <v>0</v>
      </c>
      <c r="Y46" s="22">
        <v>0</v>
      </c>
      <c r="Z46" s="22">
        <v>0</v>
      </c>
      <c r="AA46" s="22"/>
      <c r="AB46" s="22"/>
      <c r="AC46" s="22">
        <f t="shared" si="12"/>
        <v>0</v>
      </c>
      <c r="AD46" s="22">
        <f t="shared" si="13"/>
        <v>0</v>
      </c>
      <c r="AE46" s="9">
        <v>0</v>
      </c>
      <c r="AF46" s="9">
        <v>0</v>
      </c>
      <c r="AG46" s="25">
        <v>1</v>
      </c>
      <c r="AH46" s="25">
        <v>2940</v>
      </c>
      <c r="AI46" s="25">
        <f t="shared" si="2"/>
        <v>1</v>
      </c>
      <c r="AJ46" s="25">
        <f t="shared" si="3"/>
        <v>2940</v>
      </c>
      <c r="AK46" s="29">
        <f t="shared" si="4"/>
        <v>0</v>
      </c>
      <c r="AL46" s="29">
        <f t="shared" si="5"/>
        <v>0</v>
      </c>
      <c r="AM46" s="10"/>
      <c r="AN46" s="10" t="s">
        <v>330</v>
      </c>
    </row>
    <row r="47" spans="1:40" x14ac:dyDescent="0.2">
      <c r="A47" s="8">
        <v>107</v>
      </c>
      <c r="B47" s="8" t="s">
        <v>150</v>
      </c>
      <c r="C47" s="8" t="s">
        <v>67</v>
      </c>
      <c r="D47" s="8" t="s">
        <v>32</v>
      </c>
      <c r="E47" s="8" t="s">
        <v>22</v>
      </c>
      <c r="F47" s="8" t="s">
        <v>23</v>
      </c>
      <c r="G47" s="13">
        <v>0</v>
      </c>
      <c r="H47" s="13">
        <v>0</v>
      </c>
      <c r="I47" s="13"/>
      <c r="J47" s="13"/>
      <c r="K47" s="13">
        <f t="shared" si="6"/>
        <v>0</v>
      </c>
      <c r="L47" s="13">
        <f t="shared" si="7"/>
        <v>0</v>
      </c>
      <c r="M47" s="16">
        <v>0</v>
      </c>
      <c r="N47" s="16">
        <v>0</v>
      </c>
      <c r="O47" s="16"/>
      <c r="P47" s="16"/>
      <c r="Q47" s="16">
        <f t="shared" si="8"/>
        <v>0</v>
      </c>
      <c r="R47" s="16">
        <f t="shared" si="9"/>
        <v>0</v>
      </c>
      <c r="S47" s="19">
        <v>3</v>
      </c>
      <c r="T47" s="19">
        <v>3046.6</v>
      </c>
      <c r="U47" s="19">
        <v>3</v>
      </c>
      <c r="V47" s="19">
        <v>3046.6</v>
      </c>
      <c r="W47" s="19">
        <f t="shared" si="10"/>
        <v>0</v>
      </c>
      <c r="X47" s="19">
        <f t="shared" si="11"/>
        <v>0</v>
      </c>
      <c r="Y47" s="22">
        <v>0</v>
      </c>
      <c r="Z47" s="22">
        <v>0</v>
      </c>
      <c r="AA47" s="22"/>
      <c r="AB47" s="22"/>
      <c r="AC47" s="22">
        <f t="shared" si="12"/>
        <v>0</v>
      </c>
      <c r="AD47" s="22">
        <f t="shared" si="13"/>
        <v>0</v>
      </c>
      <c r="AE47" s="9">
        <v>0</v>
      </c>
      <c r="AF47" s="9">
        <v>0</v>
      </c>
      <c r="AG47" s="25">
        <v>3</v>
      </c>
      <c r="AH47" s="25">
        <v>3046.6</v>
      </c>
      <c r="AI47" s="25">
        <f t="shared" si="2"/>
        <v>3</v>
      </c>
      <c r="AJ47" s="25">
        <f t="shared" si="3"/>
        <v>3046.6</v>
      </c>
      <c r="AK47" s="29">
        <f t="shared" si="4"/>
        <v>0</v>
      </c>
      <c r="AL47" s="29">
        <f t="shared" si="5"/>
        <v>0</v>
      </c>
      <c r="AM47" s="10">
        <v>2075.6</v>
      </c>
      <c r="AN47" s="10" t="s">
        <v>323</v>
      </c>
    </row>
    <row r="48" spans="1:40" x14ac:dyDescent="0.2">
      <c r="A48" s="8">
        <v>58</v>
      </c>
      <c r="B48" s="8" t="s">
        <v>96</v>
      </c>
      <c r="C48" s="8" t="s">
        <v>49</v>
      </c>
      <c r="D48" s="8" t="s">
        <v>32</v>
      </c>
      <c r="E48" s="8" t="s">
        <v>17</v>
      </c>
      <c r="F48" s="8" t="s">
        <v>18</v>
      </c>
      <c r="G48" s="13">
        <v>0</v>
      </c>
      <c r="H48" s="13">
        <v>0</v>
      </c>
      <c r="I48" s="13"/>
      <c r="J48" s="13"/>
      <c r="K48" s="13">
        <f t="shared" si="6"/>
        <v>0</v>
      </c>
      <c r="L48" s="13">
        <f t="shared" si="7"/>
        <v>0</v>
      </c>
      <c r="M48" s="16">
        <v>0</v>
      </c>
      <c r="N48" s="16">
        <v>0</v>
      </c>
      <c r="O48" s="16"/>
      <c r="P48" s="16"/>
      <c r="Q48" s="16">
        <f t="shared" si="8"/>
        <v>0</v>
      </c>
      <c r="R48" s="16">
        <f t="shared" si="9"/>
        <v>0</v>
      </c>
      <c r="S48" s="19">
        <v>2</v>
      </c>
      <c r="T48" s="19">
        <v>8430</v>
      </c>
      <c r="U48" s="19">
        <v>2</v>
      </c>
      <c r="V48" s="19">
        <v>8430</v>
      </c>
      <c r="W48" s="19">
        <f t="shared" si="10"/>
        <v>0</v>
      </c>
      <c r="X48" s="19">
        <f t="shared" si="11"/>
        <v>0</v>
      </c>
      <c r="Y48" s="22">
        <v>0</v>
      </c>
      <c r="Z48" s="22">
        <v>0</v>
      </c>
      <c r="AA48" s="22"/>
      <c r="AB48" s="22"/>
      <c r="AC48" s="22">
        <f t="shared" si="12"/>
        <v>0</v>
      </c>
      <c r="AD48" s="22">
        <f t="shared" si="13"/>
        <v>0</v>
      </c>
      <c r="AE48" s="9">
        <v>0</v>
      </c>
      <c r="AF48" s="9">
        <v>0</v>
      </c>
      <c r="AG48" s="25">
        <v>2</v>
      </c>
      <c r="AH48" s="25">
        <v>8430</v>
      </c>
      <c r="AI48" s="25">
        <f t="shared" si="2"/>
        <v>2</v>
      </c>
      <c r="AJ48" s="25">
        <f t="shared" si="3"/>
        <v>8430</v>
      </c>
      <c r="AK48" s="29">
        <f t="shared" si="4"/>
        <v>0</v>
      </c>
      <c r="AL48" s="29">
        <f t="shared" si="5"/>
        <v>0</v>
      </c>
      <c r="AM48" s="10">
        <v>8430</v>
      </c>
      <c r="AN48" s="10" t="s">
        <v>326</v>
      </c>
    </row>
    <row r="49" spans="1:40" x14ac:dyDescent="0.2">
      <c r="A49" s="8">
        <v>59</v>
      </c>
      <c r="B49" s="8" t="s">
        <v>97</v>
      </c>
      <c r="C49" s="8" t="s">
        <v>31</v>
      </c>
      <c r="D49" s="8" t="s">
        <v>32</v>
      </c>
      <c r="E49" s="8" t="s">
        <v>17</v>
      </c>
      <c r="F49" s="8" t="s">
        <v>18</v>
      </c>
      <c r="G49" s="13">
        <v>1</v>
      </c>
      <c r="H49" s="13">
        <v>200</v>
      </c>
      <c r="I49" s="13">
        <v>1</v>
      </c>
      <c r="J49" s="13">
        <v>200</v>
      </c>
      <c r="K49" s="13">
        <f t="shared" si="6"/>
        <v>0</v>
      </c>
      <c r="L49" s="13">
        <f t="shared" si="7"/>
        <v>0</v>
      </c>
      <c r="M49" s="16">
        <v>0</v>
      </c>
      <c r="N49" s="16">
        <v>0</v>
      </c>
      <c r="O49" s="16"/>
      <c r="P49" s="16"/>
      <c r="Q49" s="16">
        <f t="shared" si="8"/>
        <v>0</v>
      </c>
      <c r="R49" s="16">
        <f t="shared" si="9"/>
        <v>0</v>
      </c>
      <c r="S49" s="19">
        <v>1</v>
      </c>
      <c r="T49" s="19">
        <v>0</v>
      </c>
      <c r="U49" s="19">
        <v>1</v>
      </c>
      <c r="V49" s="19">
        <v>0</v>
      </c>
      <c r="W49" s="19">
        <f t="shared" si="10"/>
        <v>0</v>
      </c>
      <c r="X49" s="19">
        <f t="shared" si="11"/>
        <v>0</v>
      </c>
      <c r="Y49" s="22">
        <v>0</v>
      </c>
      <c r="Z49" s="22">
        <v>0</v>
      </c>
      <c r="AA49" s="22"/>
      <c r="AB49" s="22"/>
      <c r="AC49" s="22">
        <f t="shared" si="12"/>
        <v>0</v>
      </c>
      <c r="AD49" s="22">
        <f t="shared" si="13"/>
        <v>0</v>
      </c>
      <c r="AE49" s="9">
        <v>0</v>
      </c>
      <c r="AF49" s="9">
        <v>0</v>
      </c>
      <c r="AG49" s="25">
        <v>2</v>
      </c>
      <c r="AH49" s="25">
        <v>200</v>
      </c>
      <c r="AI49" s="25">
        <f t="shared" si="2"/>
        <v>2</v>
      </c>
      <c r="AJ49" s="25">
        <f t="shared" si="3"/>
        <v>200</v>
      </c>
      <c r="AK49" s="29">
        <f t="shared" si="4"/>
        <v>0</v>
      </c>
      <c r="AL49" s="29">
        <f t="shared" si="5"/>
        <v>0</v>
      </c>
      <c r="AM49" s="10">
        <v>200</v>
      </c>
      <c r="AN49" s="10" t="s">
        <v>327</v>
      </c>
    </row>
    <row r="50" spans="1:40" x14ac:dyDescent="0.2">
      <c r="A50" s="8">
        <v>258</v>
      </c>
      <c r="B50" s="8" t="s">
        <v>305</v>
      </c>
      <c r="C50" s="8" t="s">
        <v>100</v>
      </c>
      <c r="D50" s="8" t="s">
        <v>29</v>
      </c>
      <c r="E50" s="8" t="s">
        <v>17</v>
      </c>
      <c r="F50" s="8" t="s">
        <v>62</v>
      </c>
      <c r="G50" s="13">
        <v>1</v>
      </c>
      <c r="H50" s="13">
        <v>58090.6</v>
      </c>
      <c r="I50" s="13">
        <v>0</v>
      </c>
      <c r="J50" s="13">
        <v>6370</v>
      </c>
      <c r="K50" s="13">
        <f t="shared" si="6"/>
        <v>1</v>
      </c>
      <c r="L50" s="13">
        <f t="shared" si="7"/>
        <v>51720.6</v>
      </c>
      <c r="M50" s="16">
        <v>4</v>
      </c>
      <c r="N50" s="16">
        <v>75313.3</v>
      </c>
      <c r="O50" s="16">
        <v>2</v>
      </c>
      <c r="P50" s="16">
        <v>26886.3</v>
      </c>
      <c r="Q50" s="16">
        <f t="shared" si="8"/>
        <v>2</v>
      </c>
      <c r="R50" s="16">
        <f t="shared" si="9"/>
        <v>48427</v>
      </c>
      <c r="S50" s="19">
        <v>1</v>
      </c>
      <c r="T50" s="19">
        <v>26781.3</v>
      </c>
      <c r="U50" s="19"/>
      <c r="V50" s="19"/>
      <c r="W50" s="19">
        <f t="shared" si="10"/>
        <v>1</v>
      </c>
      <c r="X50" s="19">
        <f t="shared" si="11"/>
        <v>26781.3</v>
      </c>
      <c r="Y50" s="22">
        <v>0</v>
      </c>
      <c r="Z50" s="22">
        <v>0</v>
      </c>
      <c r="AA50" s="22"/>
      <c r="AB50" s="22"/>
      <c r="AC50" s="22">
        <f t="shared" si="12"/>
        <v>0</v>
      </c>
      <c r="AD50" s="22">
        <f t="shared" si="13"/>
        <v>0</v>
      </c>
      <c r="AE50" s="9">
        <v>2</v>
      </c>
      <c r="AF50" s="9">
        <v>160538.4</v>
      </c>
      <c r="AG50" s="25">
        <v>8</v>
      </c>
      <c r="AH50" s="25">
        <v>320723.59999999998</v>
      </c>
      <c r="AI50" s="25">
        <f t="shared" si="2"/>
        <v>2</v>
      </c>
      <c r="AJ50" s="25">
        <f t="shared" si="3"/>
        <v>33256.300000000003</v>
      </c>
      <c r="AK50" s="29">
        <f t="shared" si="4"/>
        <v>6</v>
      </c>
      <c r="AL50" s="29">
        <f t="shared" si="5"/>
        <v>287467.3</v>
      </c>
      <c r="AM50" s="10">
        <v>117247.2</v>
      </c>
      <c r="AN50" s="10" t="s">
        <v>324</v>
      </c>
    </row>
    <row r="51" spans="1:40" x14ac:dyDescent="0.2">
      <c r="A51" s="8">
        <v>61</v>
      </c>
      <c r="B51" s="8" t="s">
        <v>99</v>
      </c>
      <c r="C51" s="8" t="s">
        <v>100</v>
      </c>
      <c r="D51" s="8" t="s">
        <v>32</v>
      </c>
      <c r="E51" s="8" t="s">
        <v>22</v>
      </c>
      <c r="F51" s="8" t="s">
        <v>23</v>
      </c>
      <c r="G51" s="13">
        <v>1</v>
      </c>
      <c r="H51" s="13">
        <v>572.79999999999995</v>
      </c>
      <c r="I51" s="13">
        <v>1</v>
      </c>
      <c r="J51" s="13">
        <v>572.79999999999995</v>
      </c>
      <c r="K51" s="13">
        <f t="shared" si="6"/>
        <v>0</v>
      </c>
      <c r="L51" s="13">
        <f t="shared" si="7"/>
        <v>0</v>
      </c>
      <c r="M51" s="16">
        <v>3</v>
      </c>
      <c r="N51" s="16">
        <v>65945</v>
      </c>
      <c r="O51" s="16">
        <v>3</v>
      </c>
      <c r="P51" s="16">
        <v>0</v>
      </c>
      <c r="Q51" s="16">
        <f t="shared" si="8"/>
        <v>0</v>
      </c>
      <c r="R51" s="16">
        <f t="shared" si="9"/>
        <v>65945</v>
      </c>
      <c r="S51" s="19">
        <v>2</v>
      </c>
      <c r="T51" s="19">
        <v>620</v>
      </c>
      <c r="U51" s="19">
        <v>2</v>
      </c>
      <c r="V51" s="19">
        <v>620</v>
      </c>
      <c r="W51" s="19">
        <f t="shared" si="10"/>
        <v>0</v>
      </c>
      <c r="X51" s="19">
        <f t="shared" si="11"/>
        <v>0</v>
      </c>
      <c r="Y51" s="22">
        <v>0</v>
      </c>
      <c r="Z51" s="22">
        <v>0</v>
      </c>
      <c r="AA51" s="22"/>
      <c r="AB51" s="22"/>
      <c r="AC51" s="22">
        <f t="shared" si="12"/>
        <v>0</v>
      </c>
      <c r="AD51" s="22">
        <f t="shared" si="13"/>
        <v>0</v>
      </c>
      <c r="AE51" s="9">
        <v>0</v>
      </c>
      <c r="AF51" s="9">
        <v>0</v>
      </c>
      <c r="AG51" s="25">
        <v>6</v>
      </c>
      <c r="AH51" s="25">
        <v>67137.8</v>
      </c>
      <c r="AI51" s="25">
        <f t="shared" si="2"/>
        <v>6</v>
      </c>
      <c r="AJ51" s="25">
        <f t="shared" si="3"/>
        <v>1192.8</v>
      </c>
      <c r="AK51" s="29">
        <f t="shared" si="4"/>
        <v>0</v>
      </c>
      <c r="AL51" s="29">
        <f t="shared" si="5"/>
        <v>65945</v>
      </c>
      <c r="AM51" s="10">
        <v>66517.8</v>
      </c>
      <c r="AN51" s="10" t="s">
        <v>324</v>
      </c>
    </row>
    <row r="52" spans="1:40" x14ac:dyDescent="0.2">
      <c r="A52" s="8">
        <v>62</v>
      </c>
      <c r="B52" s="8" t="s">
        <v>101</v>
      </c>
      <c r="C52" s="8" t="s">
        <v>100</v>
      </c>
      <c r="D52" s="8" t="s">
        <v>32</v>
      </c>
      <c r="E52" s="8" t="s">
        <v>22</v>
      </c>
      <c r="F52" s="8" t="s">
        <v>23</v>
      </c>
      <c r="G52" s="13">
        <v>0</v>
      </c>
      <c r="H52" s="13">
        <v>0</v>
      </c>
      <c r="I52" s="13"/>
      <c r="J52" s="13"/>
      <c r="K52" s="13">
        <f t="shared" si="6"/>
        <v>0</v>
      </c>
      <c r="L52" s="13">
        <f t="shared" si="7"/>
        <v>0</v>
      </c>
      <c r="M52" s="16">
        <v>0</v>
      </c>
      <c r="N52" s="16">
        <v>0</v>
      </c>
      <c r="O52" s="16"/>
      <c r="P52" s="16"/>
      <c r="Q52" s="16">
        <f t="shared" si="8"/>
        <v>0</v>
      </c>
      <c r="R52" s="16">
        <f t="shared" si="9"/>
        <v>0</v>
      </c>
      <c r="S52" s="19">
        <v>0</v>
      </c>
      <c r="T52" s="19">
        <v>0</v>
      </c>
      <c r="U52" s="19"/>
      <c r="V52" s="19"/>
      <c r="W52" s="19">
        <f t="shared" si="10"/>
        <v>0</v>
      </c>
      <c r="X52" s="19">
        <f t="shared" si="11"/>
        <v>0</v>
      </c>
      <c r="Y52" s="22">
        <v>0</v>
      </c>
      <c r="Z52" s="22">
        <v>0</v>
      </c>
      <c r="AA52" s="22"/>
      <c r="AB52" s="22"/>
      <c r="AC52" s="22">
        <f t="shared" si="12"/>
        <v>0</v>
      </c>
      <c r="AD52" s="22">
        <f t="shared" si="13"/>
        <v>0</v>
      </c>
      <c r="AE52" s="9">
        <v>0</v>
      </c>
      <c r="AF52" s="9">
        <v>0</v>
      </c>
      <c r="AG52" s="25">
        <v>0</v>
      </c>
      <c r="AH52" s="25">
        <v>0</v>
      </c>
      <c r="AI52" s="25">
        <f t="shared" si="2"/>
        <v>0</v>
      </c>
      <c r="AJ52" s="25">
        <f t="shared" si="3"/>
        <v>0</v>
      </c>
      <c r="AK52" s="29">
        <f t="shared" si="4"/>
        <v>0</v>
      </c>
      <c r="AL52" s="29">
        <f t="shared" si="5"/>
        <v>0</v>
      </c>
      <c r="AM52" s="10"/>
      <c r="AN52" s="10" t="s">
        <v>327</v>
      </c>
    </row>
    <row r="53" spans="1:40" x14ac:dyDescent="0.2">
      <c r="A53" s="8">
        <v>200</v>
      </c>
      <c r="B53" s="8" t="s">
        <v>247</v>
      </c>
      <c r="C53" s="8" t="s">
        <v>100</v>
      </c>
      <c r="D53" s="8" t="s">
        <v>21</v>
      </c>
      <c r="E53" s="8" t="s">
        <v>22</v>
      </c>
      <c r="F53" s="8" t="s">
        <v>23</v>
      </c>
      <c r="G53" s="13">
        <v>0</v>
      </c>
      <c r="H53" s="13">
        <v>0</v>
      </c>
      <c r="I53" s="13"/>
      <c r="J53" s="13"/>
      <c r="K53" s="13">
        <f t="shared" si="6"/>
        <v>0</v>
      </c>
      <c r="L53" s="13">
        <f t="shared" si="7"/>
        <v>0</v>
      </c>
      <c r="M53" s="16">
        <v>0</v>
      </c>
      <c r="N53" s="16">
        <v>0</v>
      </c>
      <c r="O53" s="16"/>
      <c r="P53" s="16"/>
      <c r="Q53" s="16">
        <f t="shared" si="8"/>
        <v>0</v>
      </c>
      <c r="R53" s="16">
        <f t="shared" si="9"/>
        <v>0</v>
      </c>
      <c r="S53" s="19">
        <v>0</v>
      </c>
      <c r="T53" s="19">
        <v>0</v>
      </c>
      <c r="U53" s="19"/>
      <c r="V53" s="19"/>
      <c r="W53" s="19">
        <f t="shared" si="10"/>
        <v>0</v>
      </c>
      <c r="X53" s="19">
        <f t="shared" si="11"/>
        <v>0</v>
      </c>
      <c r="Y53" s="22">
        <v>0</v>
      </c>
      <c r="Z53" s="22">
        <v>0</v>
      </c>
      <c r="AA53" s="22"/>
      <c r="AB53" s="22"/>
      <c r="AC53" s="22">
        <f t="shared" si="12"/>
        <v>0</v>
      </c>
      <c r="AD53" s="22">
        <f t="shared" si="13"/>
        <v>0</v>
      </c>
      <c r="AE53" s="9">
        <v>0</v>
      </c>
      <c r="AF53" s="9">
        <v>0</v>
      </c>
      <c r="AG53" s="25">
        <v>0</v>
      </c>
      <c r="AH53" s="25">
        <v>0</v>
      </c>
      <c r="AI53" s="25">
        <f t="shared" si="2"/>
        <v>0</v>
      </c>
      <c r="AJ53" s="25">
        <f t="shared" si="3"/>
        <v>0</v>
      </c>
      <c r="AK53" s="29">
        <f t="shared" si="4"/>
        <v>0</v>
      </c>
      <c r="AL53" s="29">
        <f t="shared" si="5"/>
        <v>0</v>
      </c>
      <c r="AM53" s="10"/>
      <c r="AN53" s="10" t="s">
        <v>324</v>
      </c>
    </row>
    <row r="54" spans="1:40" x14ac:dyDescent="0.2">
      <c r="A54" s="8">
        <v>66</v>
      </c>
      <c r="B54" s="8" t="s">
        <v>106</v>
      </c>
      <c r="C54" s="8" t="s">
        <v>67</v>
      </c>
      <c r="D54" s="8" t="s">
        <v>32</v>
      </c>
      <c r="E54" s="8" t="s">
        <v>22</v>
      </c>
      <c r="F54" s="8" t="s">
        <v>23</v>
      </c>
      <c r="G54" s="13">
        <v>0</v>
      </c>
      <c r="H54" s="13">
        <v>0</v>
      </c>
      <c r="I54" s="13"/>
      <c r="J54" s="13"/>
      <c r="K54" s="13">
        <f t="shared" si="6"/>
        <v>0</v>
      </c>
      <c r="L54" s="13">
        <f t="shared" si="7"/>
        <v>0</v>
      </c>
      <c r="M54" s="16">
        <v>0</v>
      </c>
      <c r="N54" s="16">
        <v>0</v>
      </c>
      <c r="O54" s="16"/>
      <c r="P54" s="16"/>
      <c r="Q54" s="16">
        <f t="shared" si="8"/>
        <v>0</v>
      </c>
      <c r="R54" s="16">
        <f t="shared" si="9"/>
        <v>0</v>
      </c>
      <c r="S54" s="19">
        <v>0</v>
      </c>
      <c r="T54" s="19">
        <v>0</v>
      </c>
      <c r="U54" s="19"/>
      <c r="V54" s="19"/>
      <c r="W54" s="19">
        <f t="shared" si="10"/>
        <v>0</v>
      </c>
      <c r="X54" s="19">
        <f t="shared" si="11"/>
        <v>0</v>
      </c>
      <c r="Y54" s="22">
        <v>0</v>
      </c>
      <c r="Z54" s="22">
        <v>0</v>
      </c>
      <c r="AA54" s="22"/>
      <c r="AB54" s="22"/>
      <c r="AC54" s="22">
        <f t="shared" si="12"/>
        <v>0</v>
      </c>
      <c r="AD54" s="22">
        <f t="shared" si="13"/>
        <v>0</v>
      </c>
      <c r="AE54" s="9">
        <v>0</v>
      </c>
      <c r="AF54" s="9">
        <v>0</v>
      </c>
      <c r="AG54" s="25">
        <v>0</v>
      </c>
      <c r="AH54" s="25">
        <v>0</v>
      </c>
      <c r="AI54" s="25">
        <f t="shared" si="2"/>
        <v>0</v>
      </c>
      <c r="AJ54" s="25">
        <f t="shared" si="3"/>
        <v>0</v>
      </c>
      <c r="AK54" s="29">
        <f t="shared" si="4"/>
        <v>0</v>
      </c>
      <c r="AL54" s="29">
        <f t="shared" si="5"/>
        <v>0</v>
      </c>
      <c r="AM54" s="10"/>
      <c r="AN54" s="10" t="s">
        <v>327</v>
      </c>
    </row>
    <row r="55" spans="1:40" x14ac:dyDescent="0.2">
      <c r="A55" s="8">
        <v>150</v>
      </c>
      <c r="B55" s="8" t="s">
        <v>197</v>
      </c>
      <c r="C55" s="8" t="s">
        <v>100</v>
      </c>
      <c r="D55" s="8" t="s">
        <v>21</v>
      </c>
      <c r="E55" s="8" t="s">
        <v>22</v>
      </c>
      <c r="F55" s="8" t="s">
        <v>23</v>
      </c>
      <c r="G55" s="13">
        <v>0</v>
      </c>
      <c r="H55" s="13">
        <v>0</v>
      </c>
      <c r="I55" s="13"/>
      <c r="J55" s="13"/>
      <c r="K55" s="13">
        <f t="shared" si="6"/>
        <v>0</v>
      </c>
      <c r="L55" s="13">
        <f t="shared" si="7"/>
        <v>0</v>
      </c>
      <c r="M55" s="16">
        <v>0</v>
      </c>
      <c r="N55" s="16">
        <v>0</v>
      </c>
      <c r="O55" s="16"/>
      <c r="P55" s="16"/>
      <c r="Q55" s="16">
        <f t="shared" si="8"/>
        <v>0</v>
      </c>
      <c r="R55" s="16">
        <f t="shared" si="9"/>
        <v>0</v>
      </c>
      <c r="S55" s="19">
        <v>0</v>
      </c>
      <c r="T55" s="19">
        <v>0</v>
      </c>
      <c r="U55" s="19"/>
      <c r="V55" s="19"/>
      <c r="W55" s="19">
        <f t="shared" si="10"/>
        <v>0</v>
      </c>
      <c r="X55" s="19">
        <f t="shared" si="11"/>
        <v>0</v>
      </c>
      <c r="Y55" s="22">
        <v>0</v>
      </c>
      <c r="Z55" s="22">
        <v>0</v>
      </c>
      <c r="AA55" s="22"/>
      <c r="AB55" s="22"/>
      <c r="AC55" s="22">
        <f t="shared" si="12"/>
        <v>0</v>
      </c>
      <c r="AD55" s="22">
        <f t="shared" si="13"/>
        <v>0</v>
      </c>
      <c r="AE55" s="9">
        <v>0</v>
      </c>
      <c r="AF55" s="9">
        <v>0</v>
      </c>
      <c r="AG55" s="25">
        <v>0</v>
      </c>
      <c r="AH55" s="25">
        <v>0</v>
      </c>
      <c r="AI55" s="25">
        <f t="shared" si="2"/>
        <v>0</v>
      </c>
      <c r="AJ55" s="25">
        <f t="shared" si="3"/>
        <v>0</v>
      </c>
      <c r="AK55" s="29">
        <f t="shared" si="4"/>
        <v>0</v>
      </c>
      <c r="AL55" s="29">
        <f t="shared" si="5"/>
        <v>0</v>
      </c>
      <c r="AM55" s="10"/>
      <c r="AN55" s="10" t="s">
        <v>324</v>
      </c>
    </row>
    <row r="56" spans="1:40" ht="22.5" x14ac:dyDescent="0.2">
      <c r="A56" s="8">
        <v>67</v>
      </c>
      <c r="B56" s="8" t="s">
        <v>107</v>
      </c>
      <c r="C56" s="8" t="s">
        <v>49</v>
      </c>
      <c r="D56" s="8" t="s">
        <v>32</v>
      </c>
      <c r="E56" s="8" t="s">
        <v>17</v>
      </c>
      <c r="F56" s="8" t="s">
        <v>18</v>
      </c>
      <c r="G56" s="13">
        <v>1</v>
      </c>
      <c r="H56" s="13">
        <v>1697.1</v>
      </c>
      <c r="I56" s="13">
        <v>1</v>
      </c>
      <c r="J56" s="13">
        <v>1030</v>
      </c>
      <c r="K56" s="13">
        <f t="shared" si="6"/>
        <v>0</v>
      </c>
      <c r="L56" s="13">
        <f t="shared" si="7"/>
        <v>667.09999999999991</v>
      </c>
      <c r="M56" s="16">
        <v>0</v>
      </c>
      <c r="N56" s="16">
        <v>0</v>
      </c>
      <c r="O56" s="16"/>
      <c r="P56" s="16"/>
      <c r="Q56" s="16">
        <f t="shared" si="8"/>
        <v>0</v>
      </c>
      <c r="R56" s="16">
        <f t="shared" si="9"/>
        <v>0</v>
      </c>
      <c r="S56" s="19">
        <v>3</v>
      </c>
      <c r="T56" s="19">
        <v>25620</v>
      </c>
      <c r="U56" s="19">
        <v>3</v>
      </c>
      <c r="V56" s="19">
        <v>7620</v>
      </c>
      <c r="W56" s="19">
        <f t="shared" si="10"/>
        <v>0</v>
      </c>
      <c r="X56" s="19">
        <f t="shared" si="11"/>
        <v>18000</v>
      </c>
      <c r="Y56" s="22">
        <v>0</v>
      </c>
      <c r="Z56" s="22">
        <v>0</v>
      </c>
      <c r="AA56" s="22"/>
      <c r="AB56" s="22"/>
      <c r="AC56" s="22">
        <f t="shared" si="12"/>
        <v>0</v>
      </c>
      <c r="AD56" s="22">
        <f t="shared" si="13"/>
        <v>0</v>
      </c>
      <c r="AE56" s="9">
        <v>0</v>
      </c>
      <c r="AF56" s="9">
        <v>0</v>
      </c>
      <c r="AG56" s="25">
        <v>4</v>
      </c>
      <c r="AH56" s="25">
        <v>27317.1</v>
      </c>
      <c r="AI56" s="25">
        <f t="shared" si="2"/>
        <v>4</v>
      </c>
      <c r="AJ56" s="25">
        <f t="shared" si="3"/>
        <v>8650</v>
      </c>
      <c r="AK56" s="29">
        <f t="shared" si="4"/>
        <v>0</v>
      </c>
      <c r="AL56" s="29">
        <f t="shared" si="5"/>
        <v>18667.099999999999</v>
      </c>
      <c r="AM56" s="10">
        <v>7317.1</v>
      </c>
      <c r="AN56" s="10" t="s">
        <v>326</v>
      </c>
    </row>
    <row r="57" spans="1:40" x14ac:dyDescent="0.2">
      <c r="A57" s="8">
        <v>69</v>
      </c>
      <c r="B57" s="8" t="s">
        <v>109</v>
      </c>
      <c r="C57" s="8" t="s">
        <v>31</v>
      </c>
      <c r="D57" s="8" t="s">
        <v>32</v>
      </c>
      <c r="E57" s="8" t="s">
        <v>17</v>
      </c>
      <c r="F57" s="8" t="s">
        <v>18</v>
      </c>
      <c r="G57" s="13">
        <v>0</v>
      </c>
      <c r="H57" s="13">
        <v>0</v>
      </c>
      <c r="I57" s="13"/>
      <c r="J57" s="13"/>
      <c r="K57" s="13">
        <f t="shared" si="6"/>
        <v>0</v>
      </c>
      <c r="L57" s="13">
        <f t="shared" si="7"/>
        <v>0</v>
      </c>
      <c r="M57" s="16">
        <v>0</v>
      </c>
      <c r="N57" s="16">
        <v>0</v>
      </c>
      <c r="O57" s="16"/>
      <c r="P57" s="16"/>
      <c r="Q57" s="16">
        <f t="shared" si="8"/>
        <v>0</v>
      </c>
      <c r="R57" s="16">
        <f t="shared" si="9"/>
        <v>0</v>
      </c>
      <c r="S57" s="19">
        <v>1</v>
      </c>
      <c r="T57" s="19">
        <v>0</v>
      </c>
      <c r="U57" s="19">
        <v>1</v>
      </c>
      <c r="V57" s="19">
        <v>0</v>
      </c>
      <c r="W57" s="19">
        <f t="shared" si="10"/>
        <v>0</v>
      </c>
      <c r="X57" s="19">
        <f t="shared" si="11"/>
        <v>0</v>
      </c>
      <c r="Y57" s="22">
        <v>0</v>
      </c>
      <c r="Z57" s="22">
        <v>0</v>
      </c>
      <c r="AA57" s="22"/>
      <c r="AB57" s="22"/>
      <c r="AC57" s="22">
        <f t="shared" si="12"/>
        <v>0</v>
      </c>
      <c r="AD57" s="22">
        <f t="shared" si="13"/>
        <v>0</v>
      </c>
      <c r="AE57" s="9">
        <v>0</v>
      </c>
      <c r="AF57" s="9">
        <v>0</v>
      </c>
      <c r="AG57" s="25">
        <v>1</v>
      </c>
      <c r="AH57" s="25">
        <v>0</v>
      </c>
      <c r="AI57" s="25">
        <f t="shared" si="2"/>
        <v>1</v>
      </c>
      <c r="AJ57" s="25">
        <f t="shared" si="3"/>
        <v>0</v>
      </c>
      <c r="AK57" s="29">
        <f t="shared" si="4"/>
        <v>0</v>
      </c>
      <c r="AL57" s="29">
        <f t="shared" si="5"/>
        <v>0</v>
      </c>
      <c r="AM57" s="10"/>
      <c r="AN57" s="10" t="s">
        <v>326</v>
      </c>
    </row>
    <row r="58" spans="1:40" x14ac:dyDescent="0.2">
      <c r="A58" s="8">
        <v>140</v>
      </c>
      <c r="B58" s="8" t="s">
        <v>186</v>
      </c>
      <c r="C58" s="8" t="s">
        <v>88</v>
      </c>
      <c r="D58" s="8" t="s">
        <v>29</v>
      </c>
      <c r="E58" s="8" t="s">
        <v>17</v>
      </c>
      <c r="F58" s="8" t="s">
        <v>62</v>
      </c>
      <c r="G58" s="13">
        <v>0</v>
      </c>
      <c r="H58" s="13">
        <v>0</v>
      </c>
      <c r="I58" s="13"/>
      <c r="J58" s="13"/>
      <c r="K58" s="13">
        <f t="shared" si="6"/>
        <v>0</v>
      </c>
      <c r="L58" s="13">
        <f t="shared" si="7"/>
        <v>0</v>
      </c>
      <c r="M58" s="16">
        <v>1</v>
      </c>
      <c r="N58" s="16">
        <v>19042.7</v>
      </c>
      <c r="O58" s="16">
        <v>0</v>
      </c>
      <c r="P58" s="16">
        <v>1760</v>
      </c>
      <c r="Q58" s="16">
        <f t="shared" si="8"/>
        <v>1</v>
      </c>
      <c r="R58" s="16">
        <f t="shared" si="9"/>
        <v>17282.7</v>
      </c>
      <c r="S58" s="19">
        <v>2</v>
      </c>
      <c r="T58" s="19">
        <v>0</v>
      </c>
      <c r="U58" s="19">
        <v>2</v>
      </c>
      <c r="V58" s="19">
        <v>0</v>
      </c>
      <c r="W58" s="19">
        <f t="shared" si="10"/>
        <v>0</v>
      </c>
      <c r="X58" s="19">
        <f t="shared" si="11"/>
        <v>0</v>
      </c>
      <c r="Y58" s="22">
        <v>0</v>
      </c>
      <c r="Z58" s="22">
        <v>0</v>
      </c>
      <c r="AA58" s="22"/>
      <c r="AB58" s="22"/>
      <c r="AC58" s="22">
        <f t="shared" si="12"/>
        <v>0</v>
      </c>
      <c r="AD58" s="22">
        <f t="shared" si="13"/>
        <v>0</v>
      </c>
      <c r="AE58" s="9">
        <v>0</v>
      </c>
      <c r="AF58" s="9">
        <v>0</v>
      </c>
      <c r="AG58" s="25">
        <v>3</v>
      </c>
      <c r="AH58" s="25">
        <v>19042.7</v>
      </c>
      <c r="AI58" s="25">
        <f t="shared" si="2"/>
        <v>2</v>
      </c>
      <c r="AJ58" s="25">
        <f t="shared" si="3"/>
        <v>1760</v>
      </c>
      <c r="AK58" s="29">
        <f t="shared" si="4"/>
        <v>1</v>
      </c>
      <c r="AL58" s="29">
        <f t="shared" si="5"/>
        <v>17282.7</v>
      </c>
      <c r="AM58" s="10"/>
      <c r="AN58" s="10" t="s">
        <v>323</v>
      </c>
    </row>
    <row r="59" spans="1:40" x14ac:dyDescent="0.2">
      <c r="A59" s="8">
        <v>71</v>
      </c>
      <c r="B59" s="8" t="s">
        <v>111</v>
      </c>
      <c r="C59" s="8" t="s">
        <v>88</v>
      </c>
      <c r="D59" s="8" t="s">
        <v>32</v>
      </c>
      <c r="E59" s="8" t="s">
        <v>22</v>
      </c>
      <c r="F59" s="8" t="s">
        <v>23</v>
      </c>
      <c r="G59" s="13">
        <v>0</v>
      </c>
      <c r="H59" s="13">
        <v>0</v>
      </c>
      <c r="I59" s="13"/>
      <c r="J59" s="13"/>
      <c r="K59" s="13">
        <f t="shared" si="6"/>
        <v>0</v>
      </c>
      <c r="L59" s="13">
        <f t="shared" si="7"/>
        <v>0</v>
      </c>
      <c r="M59" s="16">
        <v>0</v>
      </c>
      <c r="N59" s="16">
        <v>0</v>
      </c>
      <c r="O59" s="16"/>
      <c r="P59" s="16"/>
      <c r="Q59" s="16">
        <f t="shared" si="8"/>
        <v>0</v>
      </c>
      <c r="R59" s="16">
        <f t="shared" si="9"/>
        <v>0</v>
      </c>
      <c r="S59" s="19">
        <v>0</v>
      </c>
      <c r="T59" s="19">
        <v>0</v>
      </c>
      <c r="U59" s="19"/>
      <c r="V59" s="19"/>
      <c r="W59" s="19">
        <f t="shared" si="10"/>
        <v>0</v>
      </c>
      <c r="X59" s="19">
        <f t="shared" si="11"/>
        <v>0</v>
      </c>
      <c r="Y59" s="22">
        <v>0</v>
      </c>
      <c r="Z59" s="22">
        <v>0</v>
      </c>
      <c r="AA59" s="22"/>
      <c r="AB59" s="22"/>
      <c r="AC59" s="22">
        <f t="shared" si="12"/>
        <v>0</v>
      </c>
      <c r="AD59" s="22">
        <f t="shared" si="13"/>
        <v>0</v>
      </c>
      <c r="AE59" s="9">
        <v>1</v>
      </c>
      <c r="AF59" s="9">
        <v>428.85199999999998</v>
      </c>
      <c r="AG59" s="25">
        <v>1</v>
      </c>
      <c r="AH59" s="25">
        <v>428.85199999999998</v>
      </c>
      <c r="AI59" s="25">
        <f t="shared" si="2"/>
        <v>0</v>
      </c>
      <c r="AJ59" s="25">
        <f t="shared" si="3"/>
        <v>0</v>
      </c>
      <c r="AK59" s="29">
        <f t="shared" si="4"/>
        <v>1</v>
      </c>
      <c r="AL59" s="29">
        <f t="shared" si="5"/>
        <v>428.85199999999998</v>
      </c>
      <c r="AM59" s="10"/>
      <c r="AN59" s="10" t="s">
        <v>332</v>
      </c>
    </row>
    <row r="60" spans="1:40" x14ac:dyDescent="0.2">
      <c r="A60" s="8">
        <v>50</v>
      </c>
      <c r="B60" s="8" t="s">
        <v>87</v>
      </c>
      <c r="C60" s="8" t="s">
        <v>88</v>
      </c>
      <c r="D60" s="8" t="s">
        <v>21</v>
      </c>
      <c r="E60" s="8" t="s">
        <v>22</v>
      </c>
      <c r="F60" s="8" t="s">
        <v>23</v>
      </c>
      <c r="G60" s="13">
        <v>0</v>
      </c>
      <c r="H60" s="13">
        <v>0</v>
      </c>
      <c r="I60" s="13"/>
      <c r="J60" s="13"/>
      <c r="K60" s="13">
        <f t="shared" si="6"/>
        <v>0</v>
      </c>
      <c r="L60" s="13">
        <f t="shared" si="7"/>
        <v>0</v>
      </c>
      <c r="M60" s="16">
        <v>0</v>
      </c>
      <c r="N60" s="16">
        <v>0</v>
      </c>
      <c r="O60" s="16"/>
      <c r="P60" s="16"/>
      <c r="Q60" s="16">
        <f t="shared" si="8"/>
        <v>0</v>
      </c>
      <c r="R60" s="16">
        <f t="shared" si="9"/>
        <v>0</v>
      </c>
      <c r="S60" s="19">
        <v>4</v>
      </c>
      <c r="T60" s="19">
        <v>36989.199999999997</v>
      </c>
      <c r="U60" s="19">
        <v>3</v>
      </c>
      <c r="V60" s="19">
        <v>0</v>
      </c>
      <c r="W60" s="19">
        <f t="shared" si="10"/>
        <v>1</v>
      </c>
      <c r="X60" s="19">
        <f t="shared" si="11"/>
        <v>36989.199999999997</v>
      </c>
      <c r="Y60" s="22">
        <v>1</v>
      </c>
      <c r="Z60" s="22">
        <v>0</v>
      </c>
      <c r="AA60" s="22"/>
      <c r="AB60" s="22"/>
      <c r="AC60" s="22">
        <f t="shared" si="12"/>
        <v>1</v>
      </c>
      <c r="AD60" s="22">
        <f t="shared" si="13"/>
        <v>0</v>
      </c>
      <c r="AE60" s="9">
        <v>0</v>
      </c>
      <c r="AF60" s="9">
        <v>0</v>
      </c>
      <c r="AG60" s="25">
        <v>5</v>
      </c>
      <c r="AH60" s="25">
        <v>36989.199999999997</v>
      </c>
      <c r="AI60" s="25">
        <f t="shared" si="2"/>
        <v>3</v>
      </c>
      <c r="AJ60" s="25">
        <f t="shared" si="3"/>
        <v>0</v>
      </c>
      <c r="AK60" s="29">
        <f t="shared" si="4"/>
        <v>2</v>
      </c>
      <c r="AL60" s="29">
        <f t="shared" si="5"/>
        <v>36989.199999999997</v>
      </c>
      <c r="AM60" s="10"/>
      <c r="AN60" s="10" t="s">
        <v>323</v>
      </c>
    </row>
    <row r="61" spans="1:40" x14ac:dyDescent="0.2">
      <c r="A61" s="8">
        <v>72</v>
      </c>
      <c r="B61" s="8" t="s">
        <v>112</v>
      </c>
      <c r="C61" s="8" t="s">
        <v>67</v>
      </c>
      <c r="D61" s="8" t="s">
        <v>32</v>
      </c>
      <c r="E61" s="8" t="s">
        <v>22</v>
      </c>
      <c r="F61" s="8" t="s">
        <v>23</v>
      </c>
      <c r="G61" s="13">
        <v>0</v>
      </c>
      <c r="H61" s="13">
        <v>0</v>
      </c>
      <c r="I61" s="13"/>
      <c r="J61" s="13"/>
      <c r="K61" s="13">
        <f t="shared" si="6"/>
        <v>0</v>
      </c>
      <c r="L61" s="13">
        <f t="shared" si="7"/>
        <v>0</v>
      </c>
      <c r="M61" s="16">
        <v>0</v>
      </c>
      <c r="N61" s="16">
        <v>0</v>
      </c>
      <c r="O61" s="16"/>
      <c r="P61" s="16"/>
      <c r="Q61" s="16">
        <f t="shared" si="8"/>
        <v>0</v>
      </c>
      <c r="R61" s="16">
        <f t="shared" si="9"/>
        <v>0</v>
      </c>
      <c r="S61" s="19">
        <v>1</v>
      </c>
      <c r="T61" s="19">
        <v>14864.552</v>
      </c>
      <c r="U61" s="19">
        <v>1</v>
      </c>
      <c r="V61" s="19">
        <v>14864.552</v>
      </c>
      <c r="W61" s="19">
        <f t="shared" si="10"/>
        <v>0</v>
      </c>
      <c r="X61" s="19">
        <f t="shared" si="11"/>
        <v>0</v>
      </c>
      <c r="Y61" s="22">
        <v>0</v>
      </c>
      <c r="Z61" s="22">
        <v>0</v>
      </c>
      <c r="AA61" s="22"/>
      <c r="AB61" s="22"/>
      <c r="AC61" s="22">
        <f t="shared" si="12"/>
        <v>0</v>
      </c>
      <c r="AD61" s="22">
        <f t="shared" si="13"/>
        <v>0</v>
      </c>
      <c r="AE61" s="9">
        <v>2</v>
      </c>
      <c r="AF61" s="9">
        <v>1680.83</v>
      </c>
      <c r="AG61" s="25">
        <v>3</v>
      </c>
      <c r="AH61" s="25">
        <v>16545.382000000001</v>
      </c>
      <c r="AI61" s="25">
        <f t="shared" si="2"/>
        <v>1</v>
      </c>
      <c r="AJ61" s="25">
        <f t="shared" si="3"/>
        <v>14864.552</v>
      </c>
      <c r="AK61" s="29">
        <f t="shared" si="4"/>
        <v>2</v>
      </c>
      <c r="AL61" s="29">
        <f t="shared" si="5"/>
        <v>1680.8300000000017</v>
      </c>
      <c r="AM61" s="10"/>
      <c r="AN61" s="10" t="s">
        <v>332</v>
      </c>
    </row>
    <row r="62" spans="1:40" x14ac:dyDescent="0.2">
      <c r="A62" s="8">
        <v>170</v>
      </c>
      <c r="B62" s="8" t="s">
        <v>218</v>
      </c>
      <c r="C62" s="8" t="s">
        <v>88</v>
      </c>
      <c r="D62" s="8" t="s">
        <v>21</v>
      </c>
      <c r="E62" s="8" t="s">
        <v>22</v>
      </c>
      <c r="F62" s="8" t="s">
        <v>23</v>
      </c>
      <c r="G62" s="13">
        <v>1</v>
      </c>
      <c r="H62" s="13">
        <v>18880</v>
      </c>
      <c r="I62" s="13">
        <v>0</v>
      </c>
      <c r="J62" s="13">
        <v>4680</v>
      </c>
      <c r="K62" s="13">
        <f t="shared" si="6"/>
        <v>1</v>
      </c>
      <c r="L62" s="13">
        <f t="shared" si="7"/>
        <v>14200</v>
      </c>
      <c r="M62" s="16">
        <v>0</v>
      </c>
      <c r="N62" s="16">
        <v>0</v>
      </c>
      <c r="O62" s="16"/>
      <c r="P62" s="16"/>
      <c r="Q62" s="16">
        <f t="shared" si="8"/>
        <v>0</v>
      </c>
      <c r="R62" s="16">
        <f t="shared" si="9"/>
        <v>0</v>
      </c>
      <c r="S62" s="19">
        <v>2</v>
      </c>
      <c r="T62" s="19">
        <v>98080</v>
      </c>
      <c r="U62" s="19">
        <v>2</v>
      </c>
      <c r="V62" s="19">
        <v>98080</v>
      </c>
      <c r="W62" s="19">
        <f t="shared" si="10"/>
        <v>0</v>
      </c>
      <c r="X62" s="19">
        <f t="shared" si="11"/>
        <v>0</v>
      </c>
      <c r="Y62" s="22">
        <v>0</v>
      </c>
      <c r="Z62" s="22">
        <v>0</v>
      </c>
      <c r="AA62" s="22"/>
      <c r="AB62" s="22"/>
      <c r="AC62" s="22">
        <f t="shared" si="12"/>
        <v>0</v>
      </c>
      <c r="AD62" s="22">
        <f t="shared" si="13"/>
        <v>0</v>
      </c>
      <c r="AE62" s="9">
        <v>1</v>
      </c>
      <c r="AF62" s="9">
        <v>8050</v>
      </c>
      <c r="AG62" s="25">
        <v>4</v>
      </c>
      <c r="AH62" s="25">
        <v>125010</v>
      </c>
      <c r="AI62" s="25">
        <f t="shared" si="2"/>
        <v>2</v>
      </c>
      <c r="AJ62" s="25">
        <f t="shared" si="3"/>
        <v>102760</v>
      </c>
      <c r="AK62" s="29">
        <f t="shared" si="4"/>
        <v>2</v>
      </c>
      <c r="AL62" s="29">
        <f t="shared" si="5"/>
        <v>22250</v>
      </c>
      <c r="AM62" s="30">
        <v>18880</v>
      </c>
      <c r="AN62" s="10" t="s">
        <v>323</v>
      </c>
    </row>
    <row r="63" spans="1:40" x14ac:dyDescent="0.2">
      <c r="A63" s="8">
        <v>73</v>
      </c>
      <c r="B63" s="8" t="s">
        <v>113</v>
      </c>
      <c r="C63" s="8" t="s">
        <v>49</v>
      </c>
      <c r="D63" s="8" t="s">
        <v>32</v>
      </c>
      <c r="E63" s="8" t="s">
        <v>17</v>
      </c>
      <c r="F63" s="8" t="s">
        <v>18</v>
      </c>
      <c r="G63" s="13">
        <v>0</v>
      </c>
      <c r="H63" s="13">
        <v>0</v>
      </c>
      <c r="I63" s="13"/>
      <c r="J63" s="13"/>
      <c r="K63" s="13">
        <f t="shared" si="6"/>
        <v>0</v>
      </c>
      <c r="L63" s="13">
        <f t="shared" si="7"/>
        <v>0</v>
      </c>
      <c r="M63" s="16">
        <v>0</v>
      </c>
      <c r="N63" s="16">
        <v>0</v>
      </c>
      <c r="O63" s="16"/>
      <c r="P63" s="16"/>
      <c r="Q63" s="16">
        <f t="shared" si="8"/>
        <v>0</v>
      </c>
      <c r="R63" s="16">
        <f t="shared" si="9"/>
        <v>0</v>
      </c>
      <c r="S63" s="19">
        <v>3</v>
      </c>
      <c r="T63" s="19">
        <v>21038.7</v>
      </c>
      <c r="U63" s="19">
        <v>3</v>
      </c>
      <c r="V63" s="19">
        <v>21038.7</v>
      </c>
      <c r="W63" s="19">
        <f t="shared" si="10"/>
        <v>0</v>
      </c>
      <c r="X63" s="19">
        <f t="shared" si="11"/>
        <v>0</v>
      </c>
      <c r="Y63" s="22">
        <v>0</v>
      </c>
      <c r="Z63" s="22">
        <v>0</v>
      </c>
      <c r="AA63" s="22"/>
      <c r="AB63" s="22"/>
      <c r="AC63" s="22">
        <f t="shared" si="12"/>
        <v>0</v>
      </c>
      <c r="AD63" s="22">
        <f t="shared" si="13"/>
        <v>0</v>
      </c>
      <c r="AE63" s="9">
        <v>0</v>
      </c>
      <c r="AF63" s="9">
        <v>0</v>
      </c>
      <c r="AG63" s="25">
        <v>3</v>
      </c>
      <c r="AH63" s="25">
        <v>21038.7</v>
      </c>
      <c r="AI63" s="25">
        <f t="shared" si="2"/>
        <v>3</v>
      </c>
      <c r="AJ63" s="25">
        <f t="shared" si="3"/>
        <v>21038.7</v>
      </c>
      <c r="AK63" s="29">
        <f t="shared" si="4"/>
        <v>0</v>
      </c>
      <c r="AL63" s="29">
        <f t="shared" si="5"/>
        <v>0</v>
      </c>
      <c r="AM63" s="10">
        <v>5620</v>
      </c>
      <c r="AN63" s="10" t="s">
        <v>326</v>
      </c>
    </row>
    <row r="64" spans="1:40" x14ac:dyDescent="0.2">
      <c r="A64" s="8">
        <v>164</v>
      </c>
      <c r="B64" s="8" t="s">
        <v>211</v>
      </c>
      <c r="C64" s="8" t="s">
        <v>35</v>
      </c>
      <c r="D64" s="8" t="s">
        <v>21</v>
      </c>
      <c r="E64" s="8" t="s">
        <v>22</v>
      </c>
      <c r="F64" s="8" t="s">
        <v>23</v>
      </c>
      <c r="G64" s="13">
        <v>0</v>
      </c>
      <c r="H64" s="13">
        <v>0</v>
      </c>
      <c r="I64" s="13"/>
      <c r="J64" s="13"/>
      <c r="K64" s="13">
        <f t="shared" si="6"/>
        <v>0</v>
      </c>
      <c r="L64" s="13">
        <f t="shared" si="7"/>
        <v>0</v>
      </c>
      <c r="M64" s="16">
        <v>0</v>
      </c>
      <c r="N64" s="16">
        <v>0</v>
      </c>
      <c r="O64" s="16"/>
      <c r="P64" s="16"/>
      <c r="Q64" s="16">
        <f t="shared" si="8"/>
        <v>0</v>
      </c>
      <c r="R64" s="16">
        <f t="shared" si="9"/>
        <v>0</v>
      </c>
      <c r="S64" s="19">
        <v>1</v>
      </c>
      <c r="T64" s="19">
        <v>24581.344000000001</v>
      </c>
      <c r="U64" s="19">
        <v>0</v>
      </c>
      <c r="V64" s="19">
        <v>3500</v>
      </c>
      <c r="W64" s="19">
        <f t="shared" si="10"/>
        <v>1</v>
      </c>
      <c r="X64" s="19">
        <f t="shared" si="11"/>
        <v>21081.344000000001</v>
      </c>
      <c r="Y64" s="22">
        <v>0</v>
      </c>
      <c r="Z64" s="22">
        <v>0</v>
      </c>
      <c r="AA64" s="22"/>
      <c r="AB64" s="22"/>
      <c r="AC64" s="22">
        <f t="shared" si="12"/>
        <v>0</v>
      </c>
      <c r="AD64" s="22">
        <f t="shared" si="13"/>
        <v>0</v>
      </c>
      <c r="AE64" s="9">
        <v>0</v>
      </c>
      <c r="AF64" s="9">
        <v>0</v>
      </c>
      <c r="AG64" s="25">
        <v>1</v>
      </c>
      <c r="AH64" s="25">
        <v>24581.344000000001</v>
      </c>
      <c r="AI64" s="25">
        <f t="shared" si="2"/>
        <v>0</v>
      </c>
      <c r="AJ64" s="25">
        <f t="shared" si="3"/>
        <v>3500</v>
      </c>
      <c r="AK64" s="29">
        <f t="shared" si="4"/>
        <v>1</v>
      </c>
      <c r="AL64" s="29">
        <f t="shared" si="5"/>
        <v>21081.344000000001</v>
      </c>
      <c r="AM64" s="10"/>
      <c r="AN64" s="10" t="s">
        <v>330</v>
      </c>
    </row>
    <row r="65" spans="1:40" x14ac:dyDescent="0.2">
      <c r="A65" s="8">
        <v>129</v>
      </c>
      <c r="B65" s="8" t="s">
        <v>172</v>
      </c>
      <c r="C65" s="8" t="s">
        <v>28</v>
      </c>
      <c r="D65" s="8" t="s">
        <v>21</v>
      </c>
      <c r="E65" s="8" t="s">
        <v>22</v>
      </c>
      <c r="F65" s="8" t="s">
        <v>23</v>
      </c>
      <c r="G65" s="13">
        <v>0</v>
      </c>
      <c r="H65" s="13">
        <v>0</v>
      </c>
      <c r="I65" s="13"/>
      <c r="J65" s="13"/>
      <c r="K65" s="13">
        <f t="shared" si="6"/>
        <v>0</v>
      </c>
      <c r="L65" s="13">
        <f t="shared" si="7"/>
        <v>0</v>
      </c>
      <c r="M65" s="16">
        <v>0</v>
      </c>
      <c r="N65" s="16">
        <v>0</v>
      </c>
      <c r="O65" s="16"/>
      <c r="P65" s="16"/>
      <c r="Q65" s="16">
        <f t="shared" si="8"/>
        <v>0</v>
      </c>
      <c r="R65" s="16">
        <f t="shared" si="9"/>
        <v>0</v>
      </c>
      <c r="S65" s="19">
        <v>0</v>
      </c>
      <c r="T65" s="19">
        <v>0</v>
      </c>
      <c r="U65" s="19"/>
      <c r="V65" s="19"/>
      <c r="W65" s="19">
        <f t="shared" si="10"/>
        <v>0</v>
      </c>
      <c r="X65" s="19">
        <f t="shared" si="11"/>
        <v>0</v>
      </c>
      <c r="Y65" s="22">
        <v>0</v>
      </c>
      <c r="Z65" s="22">
        <v>0</v>
      </c>
      <c r="AA65" s="22"/>
      <c r="AB65" s="22"/>
      <c r="AC65" s="22">
        <f t="shared" si="12"/>
        <v>0</v>
      </c>
      <c r="AD65" s="22">
        <f t="shared" si="13"/>
        <v>0</v>
      </c>
      <c r="AE65" s="9">
        <v>0</v>
      </c>
      <c r="AF65" s="9">
        <v>0</v>
      </c>
      <c r="AG65" s="25">
        <v>0</v>
      </c>
      <c r="AH65" s="25">
        <v>0</v>
      </c>
      <c r="AI65" s="25">
        <f t="shared" si="2"/>
        <v>0</v>
      </c>
      <c r="AJ65" s="25">
        <f t="shared" si="3"/>
        <v>0</v>
      </c>
      <c r="AK65" s="29">
        <f t="shared" si="4"/>
        <v>0</v>
      </c>
      <c r="AL65" s="29">
        <f t="shared" si="5"/>
        <v>0</v>
      </c>
      <c r="AM65" s="10"/>
      <c r="AN65" s="10" t="s">
        <v>330</v>
      </c>
    </row>
    <row r="66" spans="1:40" x14ac:dyDescent="0.2">
      <c r="A66" s="8">
        <v>269</v>
      </c>
      <c r="B66" s="8" t="s">
        <v>316</v>
      </c>
      <c r="C66" s="8" t="s">
        <v>20</v>
      </c>
      <c r="D66" s="8" t="s">
        <v>32</v>
      </c>
      <c r="E66" s="8" t="s">
        <v>17</v>
      </c>
      <c r="F66" s="8" t="s">
        <v>18</v>
      </c>
      <c r="G66" s="13">
        <v>2</v>
      </c>
      <c r="H66" s="13">
        <v>783.6</v>
      </c>
      <c r="I66" s="13">
        <v>2</v>
      </c>
      <c r="J66" s="13">
        <v>783.6</v>
      </c>
      <c r="K66" s="13">
        <f t="shared" si="6"/>
        <v>0</v>
      </c>
      <c r="L66" s="13">
        <f t="shared" si="7"/>
        <v>0</v>
      </c>
      <c r="M66" s="16">
        <v>0</v>
      </c>
      <c r="N66" s="16">
        <v>0</v>
      </c>
      <c r="O66" s="16"/>
      <c r="P66" s="16"/>
      <c r="Q66" s="16">
        <f t="shared" si="8"/>
        <v>0</v>
      </c>
      <c r="R66" s="16">
        <f t="shared" si="9"/>
        <v>0</v>
      </c>
      <c r="S66" s="19">
        <v>2</v>
      </c>
      <c r="T66" s="19">
        <v>9653.5300000000007</v>
      </c>
      <c r="U66" s="19">
        <v>2</v>
      </c>
      <c r="V66" s="19">
        <v>9653.5300000000007</v>
      </c>
      <c r="W66" s="19">
        <f t="shared" si="10"/>
        <v>0</v>
      </c>
      <c r="X66" s="19">
        <f t="shared" si="11"/>
        <v>0</v>
      </c>
      <c r="Y66" s="22">
        <v>0</v>
      </c>
      <c r="Z66" s="22">
        <v>0</v>
      </c>
      <c r="AA66" s="22"/>
      <c r="AB66" s="22"/>
      <c r="AC66" s="22">
        <f t="shared" si="12"/>
        <v>0</v>
      </c>
      <c r="AD66" s="22">
        <f t="shared" si="13"/>
        <v>0</v>
      </c>
      <c r="AE66" s="9">
        <v>1</v>
      </c>
      <c r="AF66" s="9">
        <v>4882.6000000000004</v>
      </c>
      <c r="AG66" s="25">
        <v>5</v>
      </c>
      <c r="AH66" s="25">
        <v>15319.73</v>
      </c>
      <c r="AI66" s="25">
        <f t="shared" si="2"/>
        <v>4</v>
      </c>
      <c r="AJ66" s="25">
        <f t="shared" si="3"/>
        <v>10437.130000000001</v>
      </c>
      <c r="AK66" s="29">
        <f t="shared" si="4"/>
        <v>1</v>
      </c>
      <c r="AL66" s="29">
        <f t="shared" si="5"/>
        <v>4882.5999999999985</v>
      </c>
      <c r="AM66" s="10">
        <v>8915.08</v>
      </c>
      <c r="AN66" s="10" t="s">
        <v>329</v>
      </c>
    </row>
    <row r="67" spans="1:40" x14ac:dyDescent="0.2">
      <c r="A67" s="8">
        <v>7</v>
      </c>
      <c r="B67" s="8" t="s">
        <v>33</v>
      </c>
      <c r="C67" s="8" t="s">
        <v>20</v>
      </c>
      <c r="D67" s="8" t="s">
        <v>26</v>
      </c>
      <c r="E67" s="8" t="s">
        <v>17</v>
      </c>
      <c r="F67" s="8" t="s">
        <v>18</v>
      </c>
      <c r="G67" s="13">
        <v>0</v>
      </c>
      <c r="H67" s="13">
        <v>0</v>
      </c>
      <c r="I67" s="13"/>
      <c r="J67" s="13"/>
      <c r="K67" s="13">
        <f t="shared" si="6"/>
        <v>0</v>
      </c>
      <c r="L67" s="13">
        <f t="shared" si="7"/>
        <v>0</v>
      </c>
      <c r="M67" s="16">
        <v>0</v>
      </c>
      <c r="N67" s="16">
        <v>0</v>
      </c>
      <c r="O67" s="16"/>
      <c r="P67" s="16"/>
      <c r="Q67" s="16">
        <f t="shared" si="8"/>
        <v>0</v>
      </c>
      <c r="R67" s="16">
        <f t="shared" si="9"/>
        <v>0</v>
      </c>
      <c r="S67" s="19">
        <v>1</v>
      </c>
      <c r="T67" s="19">
        <v>1737.2</v>
      </c>
      <c r="U67" s="19">
        <v>1</v>
      </c>
      <c r="V67" s="19">
        <v>1737.2</v>
      </c>
      <c r="W67" s="19">
        <f t="shared" si="10"/>
        <v>0</v>
      </c>
      <c r="X67" s="19">
        <f t="shared" si="11"/>
        <v>0</v>
      </c>
      <c r="Y67" s="22">
        <v>0</v>
      </c>
      <c r="Z67" s="22">
        <v>0</v>
      </c>
      <c r="AA67" s="22"/>
      <c r="AB67" s="22"/>
      <c r="AC67" s="22">
        <f t="shared" si="12"/>
        <v>0</v>
      </c>
      <c r="AD67" s="22">
        <f t="shared" si="13"/>
        <v>0</v>
      </c>
      <c r="AE67" s="9">
        <v>0</v>
      </c>
      <c r="AF67" s="9">
        <v>0</v>
      </c>
      <c r="AG67" s="25">
        <v>1</v>
      </c>
      <c r="AH67" s="25">
        <v>1737.2</v>
      </c>
      <c r="AI67" s="25">
        <f t="shared" si="2"/>
        <v>1</v>
      </c>
      <c r="AJ67" s="25">
        <f t="shared" si="3"/>
        <v>1737.2</v>
      </c>
      <c r="AK67" s="29">
        <f t="shared" si="4"/>
        <v>0</v>
      </c>
      <c r="AL67" s="29">
        <f t="shared" si="5"/>
        <v>0</v>
      </c>
      <c r="AM67" s="10"/>
      <c r="AN67" s="10" t="s">
        <v>329</v>
      </c>
    </row>
    <row r="68" spans="1:40" x14ac:dyDescent="0.2">
      <c r="A68" s="8">
        <v>28</v>
      </c>
      <c r="B68" s="8" t="s">
        <v>59</v>
      </c>
      <c r="C68" s="8" t="s">
        <v>20</v>
      </c>
      <c r="D68" s="8" t="s">
        <v>32</v>
      </c>
      <c r="E68" s="8" t="s">
        <v>17</v>
      </c>
      <c r="F68" s="8" t="s">
        <v>18</v>
      </c>
      <c r="G68" s="13">
        <v>1</v>
      </c>
      <c r="H68" s="13">
        <v>220</v>
      </c>
      <c r="I68" s="13">
        <v>1</v>
      </c>
      <c r="J68" s="13">
        <v>220</v>
      </c>
      <c r="K68" s="13">
        <f t="shared" si="6"/>
        <v>0</v>
      </c>
      <c r="L68" s="13">
        <f t="shared" si="7"/>
        <v>0</v>
      </c>
      <c r="M68" s="16">
        <v>1</v>
      </c>
      <c r="N68" s="16">
        <v>35900</v>
      </c>
      <c r="O68" s="16">
        <v>1</v>
      </c>
      <c r="P68" s="16">
        <v>35900</v>
      </c>
      <c r="Q68" s="16">
        <f t="shared" si="8"/>
        <v>0</v>
      </c>
      <c r="R68" s="16">
        <f t="shared" si="9"/>
        <v>0</v>
      </c>
      <c r="S68" s="19">
        <v>1</v>
      </c>
      <c r="T68" s="19">
        <v>0</v>
      </c>
      <c r="U68" s="19">
        <v>1</v>
      </c>
      <c r="V68" s="19">
        <v>0</v>
      </c>
      <c r="W68" s="19">
        <f t="shared" si="10"/>
        <v>0</v>
      </c>
      <c r="X68" s="19">
        <f t="shared" si="11"/>
        <v>0</v>
      </c>
      <c r="Y68" s="22">
        <v>0</v>
      </c>
      <c r="Z68" s="22">
        <v>0</v>
      </c>
      <c r="AA68" s="22"/>
      <c r="AB68" s="22"/>
      <c r="AC68" s="22">
        <f t="shared" si="12"/>
        <v>0</v>
      </c>
      <c r="AD68" s="22">
        <f t="shared" si="13"/>
        <v>0</v>
      </c>
      <c r="AE68" s="9">
        <v>0</v>
      </c>
      <c r="AF68" s="9">
        <v>0</v>
      </c>
      <c r="AG68" s="25">
        <v>3</v>
      </c>
      <c r="AH68" s="25">
        <v>36120</v>
      </c>
      <c r="AI68" s="25">
        <f t="shared" si="2"/>
        <v>3</v>
      </c>
      <c r="AJ68" s="25">
        <f t="shared" si="3"/>
        <v>36120</v>
      </c>
      <c r="AK68" s="29">
        <f t="shared" si="4"/>
        <v>0</v>
      </c>
      <c r="AL68" s="29">
        <f t="shared" si="5"/>
        <v>0</v>
      </c>
      <c r="AM68" s="10">
        <v>220</v>
      </c>
      <c r="AN68" s="10" t="s">
        <v>327</v>
      </c>
    </row>
    <row r="69" spans="1:40" x14ac:dyDescent="0.2">
      <c r="A69" s="8">
        <v>18</v>
      </c>
      <c r="B69" s="8" t="s">
        <v>46</v>
      </c>
      <c r="C69" s="8" t="s">
        <v>20</v>
      </c>
      <c r="D69" s="8" t="s">
        <v>32</v>
      </c>
      <c r="E69" s="8" t="s">
        <v>17</v>
      </c>
      <c r="F69" s="8" t="s">
        <v>18</v>
      </c>
      <c r="G69" s="13">
        <v>2</v>
      </c>
      <c r="H69" s="13">
        <v>1490</v>
      </c>
      <c r="I69" s="13">
        <v>2</v>
      </c>
      <c r="J69" s="13">
        <v>1490</v>
      </c>
      <c r="K69" s="13">
        <f t="shared" si="6"/>
        <v>0</v>
      </c>
      <c r="L69" s="13">
        <f t="shared" si="7"/>
        <v>0</v>
      </c>
      <c r="M69" s="16">
        <v>0</v>
      </c>
      <c r="N69" s="16">
        <v>0</v>
      </c>
      <c r="O69" s="16"/>
      <c r="P69" s="16"/>
      <c r="Q69" s="16">
        <f t="shared" si="8"/>
        <v>0</v>
      </c>
      <c r="R69" s="16">
        <f t="shared" si="9"/>
        <v>0</v>
      </c>
      <c r="S69" s="19">
        <v>0</v>
      </c>
      <c r="T69" s="19">
        <v>0</v>
      </c>
      <c r="U69" s="19"/>
      <c r="V69" s="19"/>
      <c r="W69" s="19">
        <f t="shared" si="10"/>
        <v>0</v>
      </c>
      <c r="X69" s="19">
        <f t="shared" si="11"/>
        <v>0</v>
      </c>
      <c r="Y69" s="22">
        <v>0</v>
      </c>
      <c r="Z69" s="22">
        <v>0</v>
      </c>
      <c r="AA69" s="22"/>
      <c r="AB69" s="22"/>
      <c r="AC69" s="22">
        <f t="shared" si="12"/>
        <v>0</v>
      </c>
      <c r="AD69" s="22">
        <f t="shared" si="13"/>
        <v>0</v>
      </c>
      <c r="AE69" s="9">
        <v>2</v>
      </c>
      <c r="AF69" s="9">
        <v>7070.2</v>
      </c>
      <c r="AG69" s="25">
        <v>4</v>
      </c>
      <c r="AH69" s="25">
        <v>8560.2000000000007</v>
      </c>
      <c r="AI69" s="25">
        <f t="shared" si="2"/>
        <v>2</v>
      </c>
      <c r="AJ69" s="25">
        <f t="shared" si="3"/>
        <v>1490</v>
      </c>
      <c r="AK69" s="29">
        <f t="shared" si="4"/>
        <v>2</v>
      </c>
      <c r="AL69" s="29">
        <f t="shared" si="5"/>
        <v>7070.2000000000007</v>
      </c>
      <c r="AM69" s="10">
        <v>1490</v>
      </c>
      <c r="AN69" s="10" t="s">
        <v>325</v>
      </c>
    </row>
    <row r="70" spans="1:40" ht="33.75" x14ac:dyDescent="0.2">
      <c r="A70" s="8">
        <v>80</v>
      </c>
      <c r="B70" s="8" t="s">
        <v>121</v>
      </c>
      <c r="C70" s="8" t="s">
        <v>20</v>
      </c>
      <c r="D70" s="8" t="s">
        <v>32</v>
      </c>
      <c r="E70" s="8" t="s">
        <v>22</v>
      </c>
      <c r="F70" s="8" t="s">
        <v>23</v>
      </c>
      <c r="G70" s="13">
        <v>0</v>
      </c>
      <c r="H70" s="13">
        <v>0</v>
      </c>
      <c r="I70" s="13"/>
      <c r="J70" s="13"/>
      <c r="K70" s="13">
        <f t="shared" si="6"/>
        <v>0</v>
      </c>
      <c r="L70" s="13">
        <f t="shared" si="7"/>
        <v>0</v>
      </c>
      <c r="M70" s="16">
        <v>0</v>
      </c>
      <c r="N70" s="16">
        <v>0</v>
      </c>
      <c r="O70" s="16"/>
      <c r="P70" s="16"/>
      <c r="Q70" s="16">
        <f t="shared" si="8"/>
        <v>0</v>
      </c>
      <c r="R70" s="16">
        <f t="shared" si="9"/>
        <v>0</v>
      </c>
      <c r="S70" s="19">
        <v>0</v>
      </c>
      <c r="T70" s="19">
        <v>0</v>
      </c>
      <c r="U70" s="19"/>
      <c r="V70" s="19"/>
      <c r="W70" s="19">
        <f t="shared" si="10"/>
        <v>0</v>
      </c>
      <c r="X70" s="19">
        <f t="shared" si="11"/>
        <v>0</v>
      </c>
      <c r="Y70" s="22">
        <v>0</v>
      </c>
      <c r="Z70" s="22">
        <v>0</v>
      </c>
      <c r="AA70" s="22"/>
      <c r="AB70" s="22"/>
      <c r="AC70" s="22">
        <f t="shared" si="12"/>
        <v>0</v>
      </c>
      <c r="AD70" s="22">
        <f t="shared" si="13"/>
        <v>0</v>
      </c>
      <c r="AE70" s="9">
        <v>0</v>
      </c>
      <c r="AF70" s="9">
        <v>0</v>
      </c>
      <c r="AG70" s="25">
        <v>0</v>
      </c>
      <c r="AH70" s="25">
        <v>0</v>
      </c>
      <c r="AI70" s="25">
        <f t="shared" ref="AI70:AI133" si="14">+I70+O70+U70+AA70</f>
        <v>0</v>
      </c>
      <c r="AJ70" s="25">
        <f t="shared" ref="AJ70:AJ133" si="15">+J70+P70+V70+AB70</f>
        <v>0</v>
      </c>
      <c r="AK70" s="29">
        <f t="shared" ref="AK70:AK133" si="16">+AG70-AI70</f>
        <v>0</v>
      </c>
      <c r="AL70" s="29">
        <f t="shared" ref="AL70:AL133" si="17">+AH70-AJ70</f>
        <v>0</v>
      </c>
      <c r="AM70" s="10"/>
      <c r="AN70" s="10" t="s">
        <v>329</v>
      </c>
    </row>
    <row r="71" spans="1:40" x14ac:dyDescent="0.2">
      <c r="A71" s="8">
        <v>33</v>
      </c>
      <c r="B71" s="8" t="s">
        <v>66</v>
      </c>
      <c r="C71" s="8" t="s">
        <v>67</v>
      </c>
      <c r="D71" s="8" t="s">
        <v>32</v>
      </c>
      <c r="E71" s="8" t="s">
        <v>22</v>
      </c>
      <c r="F71" s="8" t="s">
        <v>23</v>
      </c>
      <c r="G71" s="13">
        <v>0</v>
      </c>
      <c r="H71" s="13">
        <v>0</v>
      </c>
      <c r="I71" s="13"/>
      <c r="J71" s="13"/>
      <c r="K71" s="13">
        <f t="shared" ref="K71:K134" si="18">+G71-I71</f>
        <v>0</v>
      </c>
      <c r="L71" s="13">
        <f t="shared" ref="L71:L134" si="19">+H71-J71</f>
        <v>0</v>
      </c>
      <c r="M71" s="16">
        <v>0</v>
      </c>
      <c r="N71" s="16">
        <v>0</v>
      </c>
      <c r="O71" s="16"/>
      <c r="P71" s="16"/>
      <c r="Q71" s="16">
        <f t="shared" ref="Q71:Q134" si="20">+M71-O71</f>
        <v>0</v>
      </c>
      <c r="R71" s="16">
        <f t="shared" ref="R71:R134" si="21">+N71-P71</f>
        <v>0</v>
      </c>
      <c r="S71" s="19">
        <v>1</v>
      </c>
      <c r="T71" s="19">
        <v>0</v>
      </c>
      <c r="U71" s="19"/>
      <c r="V71" s="19"/>
      <c r="W71" s="19">
        <f t="shared" ref="W71:W134" si="22">+S71-U71</f>
        <v>1</v>
      </c>
      <c r="X71" s="19">
        <f t="shared" ref="X71:X134" si="23">+T71-V71</f>
        <v>0</v>
      </c>
      <c r="Y71" s="22">
        <v>0</v>
      </c>
      <c r="Z71" s="22">
        <v>0</v>
      </c>
      <c r="AA71" s="22"/>
      <c r="AB71" s="22"/>
      <c r="AC71" s="22">
        <f t="shared" ref="AC71:AC134" si="24">+Y71-AA71</f>
        <v>0</v>
      </c>
      <c r="AD71" s="22">
        <f t="shared" ref="AD71:AD134" si="25">+Z71-AB71</f>
        <v>0</v>
      </c>
      <c r="AE71" s="9">
        <v>0</v>
      </c>
      <c r="AF71" s="9">
        <v>0</v>
      </c>
      <c r="AG71" s="25">
        <v>1</v>
      </c>
      <c r="AH71" s="25">
        <v>0</v>
      </c>
      <c r="AI71" s="25">
        <f t="shared" si="14"/>
        <v>0</v>
      </c>
      <c r="AJ71" s="25">
        <f t="shared" si="15"/>
        <v>0</v>
      </c>
      <c r="AK71" s="29">
        <f t="shared" si="16"/>
        <v>1</v>
      </c>
      <c r="AL71" s="29">
        <f t="shared" si="17"/>
        <v>0</v>
      </c>
      <c r="AM71" s="10"/>
      <c r="AN71" s="10" t="s">
        <v>331</v>
      </c>
    </row>
    <row r="72" spans="1:40" x14ac:dyDescent="0.2">
      <c r="A72" s="8">
        <v>81</v>
      </c>
      <c r="B72" s="8" t="s">
        <v>122</v>
      </c>
      <c r="C72" s="8" t="s">
        <v>20</v>
      </c>
      <c r="D72" s="8" t="s">
        <v>32</v>
      </c>
      <c r="E72" s="8" t="s">
        <v>17</v>
      </c>
      <c r="F72" s="8" t="s">
        <v>18</v>
      </c>
      <c r="G72" s="13">
        <v>2</v>
      </c>
      <c r="H72" s="13">
        <v>750</v>
      </c>
      <c r="I72" s="13">
        <v>2</v>
      </c>
      <c r="J72" s="13">
        <v>750</v>
      </c>
      <c r="K72" s="13">
        <f t="shared" si="18"/>
        <v>0</v>
      </c>
      <c r="L72" s="13">
        <f t="shared" si="19"/>
        <v>0</v>
      </c>
      <c r="M72" s="16">
        <v>1</v>
      </c>
      <c r="N72" s="16">
        <v>390</v>
      </c>
      <c r="O72" s="16">
        <v>0</v>
      </c>
      <c r="P72" s="16">
        <v>360</v>
      </c>
      <c r="Q72" s="16">
        <f t="shared" si="20"/>
        <v>1</v>
      </c>
      <c r="R72" s="16">
        <f t="shared" si="21"/>
        <v>30</v>
      </c>
      <c r="S72" s="19">
        <v>1</v>
      </c>
      <c r="T72" s="19">
        <v>10168.6</v>
      </c>
      <c r="U72" s="19">
        <v>1</v>
      </c>
      <c r="V72" s="19">
        <v>10168.6</v>
      </c>
      <c r="W72" s="19">
        <f t="shared" si="22"/>
        <v>0</v>
      </c>
      <c r="X72" s="19">
        <f t="shared" si="23"/>
        <v>0</v>
      </c>
      <c r="Y72" s="22">
        <v>0</v>
      </c>
      <c r="Z72" s="22">
        <v>0</v>
      </c>
      <c r="AA72" s="22"/>
      <c r="AB72" s="22"/>
      <c r="AC72" s="22">
        <f t="shared" si="24"/>
        <v>0</v>
      </c>
      <c r="AD72" s="22">
        <f t="shared" si="25"/>
        <v>0</v>
      </c>
      <c r="AE72" s="9">
        <v>0</v>
      </c>
      <c r="AF72" s="9">
        <v>0</v>
      </c>
      <c r="AG72" s="25">
        <v>4</v>
      </c>
      <c r="AH72" s="25">
        <v>11308.6</v>
      </c>
      <c r="AI72" s="25">
        <f t="shared" si="14"/>
        <v>3</v>
      </c>
      <c r="AJ72" s="25">
        <f t="shared" si="15"/>
        <v>11278.6</v>
      </c>
      <c r="AK72" s="29">
        <f t="shared" si="16"/>
        <v>1</v>
      </c>
      <c r="AL72" s="29">
        <f t="shared" si="17"/>
        <v>30</v>
      </c>
      <c r="AM72" s="10">
        <v>750</v>
      </c>
      <c r="AN72" s="10" t="s">
        <v>330</v>
      </c>
    </row>
    <row r="73" spans="1:40" ht="22.5" x14ac:dyDescent="0.2">
      <c r="A73" s="8">
        <v>54</v>
      </c>
      <c r="B73" s="8" t="s">
        <v>92</v>
      </c>
      <c r="C73" s="8" t="s">
        <v>31</v>
      </c>
      <c r="D73" s="8" t="s">
        <v>32</v>
      </c>
      <c r="E73" s="8" t="s">
        <v>22</v>
      </c>
      <c r="F73" s="8" t="s">
        <v>23</v>
      </c>
      <c r="G73" s="13">
        <v>1</v>
      </c>
      <c r="H73" s="13">
        <v>170</v>
      </c>
      <c r="I73" s="13">
        <v>1</v>
      </c>
      <c r="J73" s="13">
        <v>170</v>
      </c>
      <c r="K73" s="13">
        <f t="shared" si="18"/>
        <v>0</v>
      </c>
      <c r="L73" s="13">
        <f t="shared" si="19"/>
        <v>0</v>
      </c>
      <c r="M73" s="16">
        <v>0</v>
      </c>
      <c r="N73" s="16">
        <v>0</v>
      </c>
      <c r="O73" s="16"/>
      <c r="P73" s="16"/>
      <c r="Q73" s="16">
        <f t="shared" si="20"/>
        <v>0</v>
      </c>
      <c r="R73" s="16">
        <f t="shared" si="21"/>
        <v>0</v>
      </c>
      <c r="S73" s="19">
        <v>0</v>
      </c>
      <c r="T73" s="19">
        <v>0</v>
      </c>
      <c r="U73" s="19"/>
      <c r="V73" s="19"/>
      <c r="W73" s="19">
        <f t="shared" si="22"/>
        <v>0</v>
      </c>
      <c r="X73" s="19">
        <f t="shared" si="23"/>
        <v>0</v>
      </c>
      <c r="Y73" s="22">
        <v>0</v>
      </c>
      <c r="Z73" s="22">
        <v>0</v>
      </c>
      <c r="AA73" s="22"/>
      <c r="AB73" s="22"/>
      <c r="AC73" s="22">
        <f t="shared" si="24"/>
        <v>0</v>
      </c>
      <c r="AD73" s="22">
        <f t="shared" si="25"/>
        <v>0</v>
      </c>
      <c r="AE73" s="9">
        <v>0</v>
      </c>
      <c r="AF73" s="9">
        <v>0</v>
      </c>
      <c r="AG73" s="25">
        <v>1</v>
      </c>
      <c r="AH73" s="25">
        <v>170</v>
      </c>
      <c r="AI73" s="25">
        <f t="shared" si="14"/>
        <v>1</v>
      </c>
      <c r="AJ73" s="25">
        <f t="shared" si="15"/>
        <v>170</v>
      </c>
      <c r="AK73" s="29">
        <f t="shared" si="16"/>
        <v>0</v>
      </c>
      <c r="AL73" s="29">
        <f t="shared" si="17"/>
        <v>0</v>
      </c>
      <c r="AM73" s="10">
        <v>170</v>
      </c>
      <c r="AN73" s="10" t="s">
        <v>330</v>
      </c>
    </row>
    <row r="74" spans="1:40" ht="22.5" x14ac:dyDescent="0.2">
      <c r="A74" s="8">
        <v>68</v>
      </c>
      <c r="B74" s="8" t="s">
        <v>108</v>
      </c>
      <c r="C74" s="8" t="s">
        <v>31</v>
      </c>
      <c r="D74" s="8" t="s">
        <v>32</v>
      </c>
      <c r="E74" s="8" t="s">
        <v>17</v>
      </c>
      <c r="F74" s="8" t="s">
        <v>18</v>
      </c>
      <c r="G74" s="13">
        <v>0</v>
      </c>
      <c r="H74" s="13">
        <v>0</v>
      </c>
      <c r="I74" s="13"/>
      <c r="J74" s="13"/>
      <c r="K74" s="13">
        <f t="shared" si="18"/>
        <v>0</v>
      </c>
      <c r="L74" s="13">
        <f t="shared" si="19"/>
        <v>0</v>
      </c>
      <c r="M74" s="16">
        <v>1</v>
      </c>
      <c r="N74" s="16">
        <v>2164</v>
      </c>
      <c r="O74" s="16">
        <v>1</v>
      </c>
      <c r="P74" s="16">
        <v>2164</v>
      </c>
      <c r="Q74" s="16">
        <f t="shared" si="20"/>
        <v>0</v>
      </c>
      <c r="R74" s="16">
        <f t="shared" si="21"/>
        <v>0</v>
      </c>
      <c r="S74" s="19">
        <v>1</v>
      </c>
      <c r="T74" s="19">
        <v>0</v>
      </c>
      <c r="U74" s="19">
        <v>1</v>
      </c>
      <c r="V74" s="19">
        <v>0</v>
      </c>
      <c r="W74" s="19">
        <f t="shared" si="22"/>
        <v>0</v>
      </c>
      <c r="X74" s="19">
        <f t="shared" si="23"/>
        <v>0</v>
      </c>
      <c r="Y74" s="22">
        <v>0</v>
      </c>
      <c r="Z74" s="22">
        <v>0</v>
      </c>
      <c r="AA74" s="22"/>
      <c r="AB74" s="22"/>
      <c r="AC74" s="22">
        <f t="shared" si="24"/>
        <v>0</v>
      </c>
      <c r="AD74" s="22">
        <f t="shared" si="25"/>
        <v>0</v>
      </c>
      <c r="AE74" s="9">
        <v>0</v>
      </c>
      <c r="AF74" s="9">
        <v>0</v>
      </c>
      <c r="AG74" s="25">
        <v>2</v>
      </c>
      <c r="AH74" s="25">
        <v>2164</v>
      </c>
      <c r="AI74" s="25">
        <f t="shared" si="14"/>
        <v>2</v>
      </c>
      <c r="AJ74" s="25">
        <f t="shared" si="15"/>
        <v>2164</v>
      </c>
      <c r="AK74" s="29">
        <f t="shared" si="16"/>
        <v>0</v>
      </c>
      <c r="AL74" s="29">
        <f t="shared" si="17"/>
        <v>0</v>
      </c>
      <c r="AM74" s="10"/>
      <c r="AN74" s="10" t="s">
        <v>332</v>
      </c>
    </row>
    <row r="75" spans="1:40" ht="22.5" x14ac:dyDescent="0.2">
      <c r="A75" s="8">
        <v>70</v>
      </c>
      <c r="B75" s="8" t="s">
        <v>110</v>
      </c>
      <c r="C75" s="8" t="s">
        <v>88</v>
      </c>
      <c r="D75" s="8" t="s">
        <v>32</v>
      </c>
      <c r="E75" s="8" t="s">
        <v>22</v>
      </c>
      <c r="F75" s="8" t="s">
        <v>23</v>
      </c>
      <c r="G75" s="13">
        <v>0</v>
      </c>
      <c r="H75" s="13">
        <v>0</v>
      </c>
      <c r="I75" s="13"/>
      <c r="J75" s="13"/>
      <c r="K75" s="13">
        <f t="shared" si="18"/>
        <v>0</v>
      </c>
      <c r="L75" s="13">
        <f t="shared" si="19"/>
        <v>0</v>
      </c>
      <c r="M75" s="16">
        <v>1</v>
      </c>
      <c r="N75" s="16">
        <v>29700.18</v>
      </c>
      <c r="O75" s="16"/>
      <c r="P75" s="16"/>
      <c r="Q75" s="16">
        <f t="shared" si="20"/>
        <v>1</v>
      </c>
      <c r="R75" s="16">
        <f t="shared" si="21"/>
        <v>29700.18</v>
      </c>
      <c r="S75" s="19">
        <v>1</v>
      </c>
      <c r="T75" s="19">
        <v>0</v>
      </c>
      <c r="U75" s="19"/>
      <c r="V75" s="19"/>
      <c r="W75" s="19">
        <f t="shared" si="22"/>
        <v>1</v>
      </c>
      <c r="X75" s="19">
        <f t="shared" si="23"/>
        <v>0</v>
      </c>
      <c r="Y75" s="22">
        <v>0</v>
      </c>
      <c r="Z75" s="22">
        <v>0</v>
      </c>
      <c r="AA75" s="22"/>
      <c r="AB75" s="22"/>
      <c r="AC75" s="22">
        <f t="shared" si="24"/>
        <v>0</v>
      </c>
      <c r="AD75" s="22">
        <f t="shared" si="25"/>
        <v>0</v>
      </c>
      <c r="AE75" s="9">
        <v>0</v>
      </c>
      <c r="AF75" s="9">
        <v>0</v>
      </c>
      <c r="AG75" s="25">
        <v>2</v>
      </c>
      <c r="AH75" s="25">
        <v>29700.18</v>
      </c>
      <c r="AI75" s="25">
        <f t="shared" si="14"/>
        <v>0</v>
      </c>
      <c r="AJ75" s="25">
        <f t="shared" si="15"/>
        <v>0</v>
      </c>
      <c r="AK75" s="29">
        <f t="shared" si="16"/>
        <v>2</v>
      </c>
      <c r="AL75" s="29">
        <f t="shared" si="17"/>
        <v>29700.18</v>
      </c>
      <c r="AM75" s="10">
        <v>29700.18</v>
      </c>
      <c r="AN75" s="10" t="s">
        <v>332</v>
      </c>
    </row>
    <row r="76" spans="1:40" x14ac:dyDescent="0.2">
      <c r="A76" s="8">
        <v>231</v>
      </c>
      <c r="B76" s="8" t="s">
        <v>278</v>
      </c>
      <c r="C76" s="8" t="s">
        <v>31</v>
      </c>
      <c r="D76" s="8" t="s">
        <v>32</v>
      </c>
      <c r="E76" s="8" t="s">
        <v>22</v>
      </c>
      <c r="F76" s="8" t="s">
        <v>23</v>
      </c>
      <c r="G76" s="13">
        <v>0</v>
      </c>
      <c r="H76" s="13">
        <v>0</v>
      </c>
      <c r="I76" s="13"/>
      <c r="J76" s="13"/>
      <c r="K76" s="13">
        <f t="shared" si="18"/>
        <v>0</v>
      </c>
      <c r="L76" s="13">
        <f t="shared" si="19"/>
        <v>0</v>
      </c>
      <c r="M76" s="16">
        <v>0</v>
      </c>
      <c r="N76" s="16">
        <v>0</v>
      </c>
      <c r="O76" s="16"/>
      <c r="P76" s="16"/>
      <c r="Q76" s="16">
        <f t="shared" si="20"/>
        <v>0</v>
      </c>
      <c r="R76" s="16">
        <f t="shared" si="21"/>
        <v>0</v>
      </c>
      <c r="S76" s="19">
        <v>4</v>
      </c>
      <c r="T76" s="19">
        <v>573</v>
      </c>
      <c r="U76" s="19">
        <v>4</v>
      </c>
      <c r="V76" s="19">
        <v>573</v>
      </c>
      <c r="W76" s="19">
        <f t="shared" si="22"/>
        <v>0</v>
      </c>
      <c r="X76" s="19">
        <f t="shared" si="23"/>
        <v>0</v>
      </c>
      <c r="Y76" s="22">
        <v>0</v>
      </c>
      <c r="Z76" s="22">
        <v>0</v>
      </c>
      <c r="AA76" s="22"/>
      <c r="AB76" s="22"/>
      <c r="AC76" s="22">
        <f t="shared" si="24"/>
        <v>0</v>
      </c>
      <c r="AD76" s="22">
        <f t="shared" si="25"/>
        <v>0</v>
      </c>
      <c r="AE76" s="9">
        <v>0</v>
      </c>
      <c r="AF76" s="9">
        <v>0</v>
      </c>
      <c r="AG76" s="25">
        <v>4</v>
      </c>
      <c r="AH76" s="25">
        <v>573</v>
      </c>
      <c r="AI76" s="25">
        <f t="shared" si="14"/>
        <v>4</v>
      </c>
      <c r="AJ76" s="25">
        <f t="shared" si="15"/>
        <v>573</v>
      </c>
      <c r="AK76" s="29">
        <f t="shared" si="16"/>
        <v>0</v>
      </c>
      <c r="AL76" s="29">
        <f t="shared" si="17"/>
        <v>0</v>
      </c>
      <c r="AM76" s="10"/>
      <c r="AN76" s="10" t="s">
        <v>331</v>
      </c>
    </row>
    <row r="77" spans="1:40" ht="22.5" x14ac:dyDescent="0.2">
      <c r="A77" s="8">
        <v>125</v>
      </c>
      <c r="B77" s="8" t="s">
        <v>168</v>
      </c>
      <c r="C77" s="8" t="s">
        <v>31</v>
      </c>
      <c r="D77" s="8" t="s">
        <v>32</v>
      </c>
      <c r="E77" s="8" t="s">
        <v>22</v>
      </c>
      <c r="F77" s="8" t="s">
        <v>23</v>
      </c>
      <c r="G77" s="13">
        <v>0</v>
      </c>
      <c r="H77" s="13">
        <v>0</v>
      </c>
      <c r="I77" s="13"/>
      <c r="J77" s="13"/>
      <c r="K77" s="13">
        <f t="shared" si="18"/>
        <v>0</v>
      </c>
      <c r="L77" s="13">
        <f t="shared" si="19"/>
        <v>0</v>
      </c>
      <c r="M77" s="16">
        <v>0</v>
      </c>
      <c r="N77" s="16">
        <v>0</v>
      </c>
      <c r="O77" s="16"/>
      <c r="P77" s="16"/>
      <c r="Q77" s="16">
        <f t="shared" si="20"/>
        <v>0</v>
      </c>
      <c r="R77" s="16">
        <f t="shared" si="21"/>
        <v>0</v>
      </c>
      <c r="S77" s="19">
        <v>0</v>
      </c>
      <c r="T77" s="19">
        <v>0</v>
      </c>
      <c r="U77" s="19"/>
      <c r="V77" s="19"/>
      <c r="W77" s="19">
        <f t="shared" si="22"/>
        <v>0</v>
      </c>
      <c r="X77" s="19">
        <f t="shared" si="23"/>
        <v>0</v>
      </c>
      <c r="Y77" s="22">
        <v>0</v>
      </c>
      <c r="Z77" s="22">
        <v>0</v>
      </c>
      <c r="AA77" s="22"/>
      <c r="AB77" s="22"/>
      <c r="AC77" s="22">
        <f t="shared" si="24"/>
        <v>0</v>
      </c>
      <c r="AD77" s="22">
        <f t="shared" si="25"/>
        <v>0</v>
      </c>
      <c r="AE77" s="9">
        <v>0</v>
      </c>
      <c r="AF77" s="9">
        <v>0</v>
      </c>
      <c r="AG77" s="25">
        <v>0</v>
      </c>
      <c r="AH77" s="25">
        <v>0</v>
      </c>
      <c r="AI77" s="25">
        <f t="shared" si="14"/>
        <v>0</v>
      </c>
      <c r="AJ77" s="25">
        <f t="shared" si="15"/>
        <v>0</v>
      </c>
      <c r="AK77" s="29">
        <f t="shared" si="16"/>
        <v>0</v>
      </c>
      <c r="AL77" s="29">
        <f t="shared" si="17"/>
        <v>0</v>
      </c>
      <c r="AM77" s="10"/>
      <c r="AN77" s="10" t="s">
        <v>327</v>
      </c>
    </row>
    <row r="78" spans="1:40" ht="22.5" x14ac:dyDescent="0.2">
      <c r="A78" s="8">
        <v>132</v>
      </c>
      <c r="B78" s="8" t="s">
        <v>176</v>
      </c>
      <c r="C78" s="8" t="s">
        <v>31</v>
      </c>
      <c r="D78" s="8" t="s">
        <v>32</v>
      </c>
      <c r="E78" s="8" t="s">
        <v>22</v>
      </c>
      <c r="F78" s="8" t="s">
        <v>23</v>
      </c>
      <c r="G78" s="13">
        <v>0</v>
      </c>
      <c r="H78" s="13">
        <v>0</v>
      </c>
      <c r="I78" s="13"/>
      <c r="J78" s="13"/>
      <c r="K78" s="13">
        <f t="shared" si="18"/>
        <v>0</v>
      </c>
      <c r="L78" s="13">
        <f t="shared" si="19"/>
        <v>0</v>
      </c>
      <c r="M78" s="16">
        <v>0</v>
      </c>
      <c r="N78" s="16">
        <v>0</v>
      </c>
      <c r="O78" s="16"/>
      <c r="P78" s="16"/>
      <c r="Q78" s="16">
        <f t="shared" si="20"/>
        <v>0</v>
      </c>
      <c r="R78" s="16">
        <f t="shared" si="21"/>
        <v>0</v>
      </c>
      <c r="S78" s="19">
        <v>0</v>
      </c>
      <c r="T78" s="19">
        <v>0</v>
      </c>
      <c r="U78" s="19"/>
      <c r="V78" s="19"/>
      <c r="W78" s="19">
        <f t="shared" si="22"/>
        <v>0</v>
      </c>
      <c r="X78" s="19">
        <f t="shared" si="23"/>
        <v>0</v>
      </c>
      <c r="Y78" s="22">
        <v>0</v>
      </c>
      <c r="Z78" s="22">
        <v>0</v>
      </c>
      <c r="AA78" s="22"/>
      <c r="AB78" s="22"/>
      <c r="AC78" s="22">
        <f t="shared" si="24"/>
        <v>0</v>
      </c>
      <c r="AD78" s="22">
        <f t="shared" si="25"/>
        <v>0</v>
      </c>
      <c r="AE78" s="9">
        <v>0</v>
      </c>
      <c r="AF78" s="9">
        <v>0</v>
      </c>
      <c r="AG78" s="25">
        <v>0</v>
      </c>
      <c r="AH78" s="25">
        <v>0</v>
      </c>
      <c r="AI78" s="25">
        <f t="shared" si="14"/>
        <v>0</v>
      </c>
      <c r="AJ78" s="25">
        <f t="shared" si="15"/>
        <v>0</v>
      </c>
      <c r="AK78" s="29">
        <f t="shared" si="16"/>
        <v>0</v>
      </c>
      <c r="AL78" s="29">
        <f t="shared" si="17"/>
        <v>0</v>
      </c>
      <c r="AM78" s="10"/>
      <c r="AN78" s="10" t="s">
        <v>330</v>
      </c>
    </row>
    <row r="79" spans="1:40" ht="22.5" x14ac:dyDescent="0.2">
      <c r="A79" s="8">
        <v>65</v>
      </c>
      <c r="B79" s="8" t="s">
        <v>105</v>
      </c>
      <c r="C79" s="8" t="s">
        <v>31</v>
      </c>
      <c r="D79" s="8" t="s">
        <v>32</v>
      </c>
      <c r="E79" s="8" t="s">
        <v>17</v>
      </c>
      <c r="F79" s="8" t="s">
        <v>18</v>
      </c>
      <c r="G79" s="13">
        <v>0</v>
      </c>
      <c r="H79" s="13">
        <v>0</v>
      </c>
      <c r="I79" s="13"/>
      <c r="J79" s="13"/>
      <c r="K79" s="13">
        <f t="shared" si="18"/>
        <v>0</v>
      </c>
      <c r="L79" s="13">
        <f t="shared" si="19"/>
        <v>0</v>
      </c>
      <c r="M79" s="16">
        <v>0</v>
      </c>
      <c r="N79" s="16">
        <v>0</v>
      </c>
      <c r="O79" s="16"/>
      <c r="P79" s="16"/>
      <c r="Q79" s="16">
        <f t="shared" si="20"/>
        <v>0</v>
      </c>
      <c r="R79" s="16">
        <f t="shared" si="21"/>
        <v>0</v>
      </c>
      <c r="S79" s="19">
        <v>1</v>
      </c>
      <c r="T79" s="19">
        <v>0</v>
      </c>
      <c r="U79" s="19">
        <v>1</v>
      </c>
      <c r="V79" s="19">
        <v>0</v>
      </c>
      <c r="W79" s="19">
        <f t="shared" si="22"/>
        <v>0</v>
      </c>
      <c r="X79" s="19">
        <f t="shared" si="23"/>
        <v>0</v>
      </c>
      <c r="Y79" s="22">
        <v>0</v>
      </c>
      <c r="Z79" s="22">
        <v>0</v>
      </c>
      <c r="AA79" s="22"/>
      <c r="AB79" s="22"/>
      <c r="AC79" s="22">
        <f t="shared" si="24"/>
        <v>0</v>
      </c>
      <c r="AD79" s="22">
        <f t="shared" si="25"/>
        <v>0</v>
      </c>
      <c r="AE79" s="9">
        <v>0</v>
      </c>
      <c r="AF79" s="9">
        <v>0</v>
      </c>
      <c r="AG79" s="25">
        <v>1</v>
      </c>
      <c r="AH79" s="25">
        <v>0</v>
      </c>
      <c r="AI79" s="25">
        <f t="shared" si="14"/>
        <v>1</v>
      </c>
      <c r="AJ79" s="25">
        <f t="shared" si="15"/>
        <v>0</v>
      </c>
      <c r="AK79" s="29">
        <f t="shared" si="16"/>
        <v>0</v>
      </c>
      <c r="AL79" s="29">
        <f t="shared" si="17"/>
        <v>0</v>
      </c>
      <c r="AM79" s="10"/>
      <c r="AN79" s="10" t="s">
        <v>327</v>
      </c>
    </row>
    <row r="80" spans="1:40" x14ac:dyDescent="0.2">
      <c r="A80" s="8">
        <v>117</v>
      </c>
      <c r="B80" s="8" t="s">
        <v>160</v>
      </c>
      <c r="C80" s="8" t="s">
        <v>119</v>
      </c>
      <c r="D80" s="8" t="s">
        <v>32</v>
      </c>
      <c r="E80" s="8" t="s">
        <v>22</v>
      </c>
      <c r="F80" s="8" t="s">
        <v>23</v>
      </c>
      <c r="G80" s="13">
        <v>0</v>
      </c>
      <c r="H80" s="13">
        <v>0</v>
      </c>
      <c r="I80" s="13"/>
      <c r="J80" s="13"/>
      <c r="K80" s="13">
        <f t="shared" si="18"/>
        <v>0</v>
      </c>
      <c r="L80" s="13">
        <f t="shared" si="19"/>
        <v>0</v>
      </c>
      <c r="M80" s="16">
        <v>0</v>
      </c>
      <c r="N80" s="16">
        <v>0</v>
      </c>
      <c r="O80" s="16"/>
      <c r="P80" s="16"/>
      <c r="Q80" s="16">
        <f t="shared" si="20"/>
        <v>0</v>
      </c>
      <c r="R80" s="16">
        <f t="shared" si="21"/>
        <v>0</v>
      </c>
      <c r="S80" s="19">
        <v>1</v>
      </c>
      <c r="T80" s="19">
        <v>3565</v>
      </c>
      <c r="U80" s="19"/>
      <c r="V80" s="19"/>
      <c r="W80" s="19">
        <f t="shared" si="22"/>
        <v>1</v>
      </c>
      <c r="X80" s="19">
        <f t="shared" si="23"/>
        <v>3565</v>
      </c>
      <c r="Y80" s="22">
        <v>0</v>
      </c>
      <c r="Z80" s="22">
        <v>0</v>
      </c>
      <c r="AA80" s="22"/>
      <c r="AB80" s="22"/>
      <c r="AC80" s="22">
        <f t="shared" si="24"/>
        <v>0</v>
      </c>
      <c r="AD80" s="22">
        <f t="shared" si="25"/>
        <v>0</v>
      </c>
      <c r="AE80" s="9">
        <v>1</v>
      </c>
      <c r="AF80" s="9">
        <v>0</v>
      </c>
      <c r="AG80" s="25">
        <v>2</v>
      </c>
      <c r="AH80" s="25">
        <v>3565</v>
      </c>
      <c r="AI80" s="25">
        <f t="shared" si="14"/>
        <v>0</v>
      </c>
      <c r="AJ80" s="25">
        <f t="shared" si="15"/>
        <v>0</v>
      </c>
      <c r="AK80" s="29">
        <f t="shared" si="16"/>
        <v>2</v>
      </c>
      <c r="AL80" s="29">
        <f t="shared" si="17"/>
        <v>3565</v>
      </c>
      <c r="AM80" s="10"/>
      <c r="AN80" s="10" t="s">
        <v>323</v>
      </c>
    </row>
    <row r="81" spans="1:40" ht="22.5" x14ac:dyDescent="0.2">
      <c r="A81" s="8">
        <v>63</v>
      </c>
      <c r="B81" s="8" t="s">
        <v>102</v>
      </c>
      <c r="C81" s="8" t="s">
        <v>103</v>
      </c>
      <c r="D81" s="8" t="s">
        <v>21</v>
      </c>
      <c r="E81" s="8" t="s">
        <v>22</v>
      </c>
      <c r="F81" s="8" t="s">
        <v>23</v>
      </c>
      <c r="G81" s="13">
        <v>1</v>
      </c>
      <c r="H81" s="13">
        <v>1000</v>
      </c>
      <c r="I81" s="13"/>
      <c r="J81" s="13"/>
      <c r="K81" s="13">
        <f t="shared" si="18"/>
        <v>1</v>
      </c>
      <c r="L81" s="13">
        <f t="shared" si="19"/>
        <v>1000</v>
      </c>
      <c r="M81" s="16">
        <v>3</v>
      </c>
      <c r="N81" s="16">
        <v>262876.3</v>
      </c>
      <c r="O81" s="16"/>
      <c r="P81" s="16"/>
      <c r="Q81" s="16">
        <f t="shared" si="20"/>
        <v>3</v>
      </c>
      <c r="R81" s="16">
        <f t="shared" si="21"/>
        <v>262876.3</v>
      </c>
      <c r="S81" s="19">
        <v>1</v>
      </c>
      <c r="T81" s="19">
        <v>3000</v>
      </c>
      <c r="U81" s="19"/>
      <c r="V81" s="19"/>
      <c r="W81" s="19">
        <f t="shared" si="22"/>
        <v>1</v>
      </c>
      <c r="X81" s="19">
        <f t="shared" si="23"/>
        <v>3000</v>
      </c>
      <c r="Y81" s="22">
        <v>0</v>
      </c>
      <c r="Z81" s="22">
        <v>0</v>
      </c>
      <c r="AA81" s="22"/>
      <c r="AB81" s="22"/>
      <c r="AC81" s="22">
        <f t="shared" si="24"/>
        <v>0</v>
      </c>
      <c r="AD81" s="22">
        <f t="shared" si="25"/>
        <v>0</v>
      </c>
      <c r="AE81" s="9">
        <v>0</v>
      </c>
      <c r="AF81" s="9">
        <v>0</v>
      </c>
      <c r="AG81" s="25">
        <v>5</v>
      </c>
      <c r="AH81" s="25">
        <v>266876.3</v>
      </c>
      <c r="AI81" s="25">
        <f t="shared" si="14"/>
        <v>0</v>
      </c>
      <c r="AJ81" s="25">
        <f t="shared" si="15"/>
        <v>0</v>
      </c>
      <c r="AK81" s="29">
        <f t="shared" si="16"/>
        <v>5</v>
      </c>
      <c r="AL81" s="29">
        <f t="shared" si="17"/>
        <v>266876.3</v>
      </c>
      <c r="AM81" s="10">
        <v>1000</v>
      </c>
      <c r="AN81" s="10" t="s">
        <v>325</v>
      </c>
    </row>
    <row r="82" spans="1:40" x14ac:dyDescent="0.2">
      <c r="A82" s="8">
        <v>157</v>
      </c>
      <c r="B82" s="8" t="s">
        <v>204</v>
      </c>
      <c r="C82" s="8" t="s">
        <v>174</v>
      </c>
      <c r="D82" s="8" t="s">
        <v>32</v>
      </c>
      <c r="E82" s="8" t="s">
        <v>22</v>
      </c>
      <c r="F82" s="8" t="s">
        <v>23</v>
      </c>
      <c r="G82" s="13">
        <v>0</v>
      </c>
      <c r="H82" s="13">
        <v>0</v>
      </c>
      <c r="I82" s="13"/>
      <c r="J82" s="13"/>
      <c r="K82" s="13">
        <f t="shared" si="18"/>
        <v>0</v>
      </c>
      <c r="L82" s="13">
        <f t="shared" si="19"/>
        <v>0</v>
      </c>
      <c r="M82" s="16">
        <v>2</v>
      </c>
      <c r="N82" s="16">
        <v>1900</v>
      </c>
      <c r="O82" s="16">
        <v>2</v>
      </c>
      <c r="P82" s="16">
        <v>1900</v>
      </c>
      <c r="Q82" s="16">
        <f t="shared" si="20"/>
        <v>0</v>
      </c>
      <c r="R82" s="16">
        <f t="shared" si="21"/>
        <v>0</v>
      </c>
      <c r="S82" s="19">
        <v>1</v>
      </c>
      <c r="T82" s="19">
        <v>0</v>
      </c>
      <c r="U82" s="19">
        <v>1</v>
      </c>
      <c r="V82" s="19">
        <v>0</v>
      </c>
      <c r="W82" s="19">
        <f t="shared" si="22"/>
        <v>0</v>
      </c>
      <c r="X82" s="19">
        <f t="shared" si="23"/>
        <v>0</v>
      </c>
      <c r="Y82" s="22">
        <v>0</v>
      </c>
      <c r="Z82" s="22">
        <v>0</v>
      </c>
      <c r="AA82" s="22"/>
      <c r="AB82" s="22"/>
      <c r="AC82" s="22">
        <f t="shared" si="24"/>
        <v>0</v>
      </c>
      <c r="AD82" s="22">
        <f t="shared" si="25"/>
        <v>0</v>
      </c>
      <c r="AE82" s="9">
        <v>0</v>
      </c>
      <c r="AF82" s="9">
        <v>0</v>
      </c>
      <c r="AG82" s="25">
        <v>3</v>
      </c>
      <c r="AH82" s="25">
        <v>1900</v>
      </c>
      <c r="AI82" s="25">
        <f t="shared" si="14"/>
        <v>3</v>
      </c>
      <c r="AJ82" s="25">
        <f t="shared" si="15"/>
        <v>1900</v>
      </c>
      <c r="AK82" s="29">
        <f t="shared" si="16"/>
        <v>0</v>
      </c>
      <c r="AL82" s="29">
        <f t="shared" si="17"/>
        <v>0</v>
      </c>
      <c r="AM82" s="10">
        <v>1900</v>
      </c>
      <c r="AN82" s="10" t="s">
        <v>331</v>
      </c>
    </row>
    <row r="83" spans="1:40" x14ac:dyDescent="0.2">
      <c r="A83" s="8">
        <v>99</v>
      </c>
      <c r="B83" s="8" t="s">
        <v>141</v>
      </c>
      <c r="C83" s="8" t="s">
        <v>20</v>
      </c>
      <c r="D83" s="8" t="s">
        <v>32</v>
      </c>
      <c r="E83" s="8" t="s">
        <v>17</v>
      </c>
      <c r="F83" s="8" t="s">
        <v>18</v>
      </c>
      <c r="G83" s="13">
        <v>0</v>
      </c>
      <c r="H83" s="13">
        <v>0</v>
      </c>
      <c r="I83" s="13"/>
      <c r="J83" s="13"/>
      <c r="K83" s="13">
        <f t="shared" si="18"/>
        <v>0</v>
      </c>
      <c r="L83" s="13">
        <f t="shared" si="19"/>
        <v>0</v>
      </c>
      <c r="M83" s="16">
        <v>2</v>
      </c>
      <c r="N83" s="16">
        <v>269957.59999999998</v>
      </c>
      <c r="O83" s="16">
        <v>2</v>
      </c>
      <c r="P83" s="16">
        <v>269957.59999999998</v>
      </c>
      <c r="Q83" s="16">
        <f t="shared" si="20"/>
        <v>0</v>
      </c>
      <c r="R83" s="16">
        <f t="shared" si="21"/>
        <v>0</v>
      </c>
      <c r="S83" s="19">
        <v>3</v>
      </c>
      <c r="T83" s="19">
        <v>1240.3</v>
      </c>
      <c r="U83" s="19">
        <v>3</v>
      </c>
      <c r="V83" s="19">
        <v>1240.3</v>
      </c>
      <c r="W83" s="19">
        <f t="shared" si="22"/>
        <v>0</v>
      </c>
      <c r="X83" s="19">
        <f t="shared" si="23"/>
        <v>0</v>
      </c>
      <c r="Y83" s="22">
        <v>0</v>
      </c>
      <c r="Z83" s="22">
        <v>0</v>
      </c>
      <c r="AA83" s="22"/>
      <c r="AB83" s="22"/>
      <c r="AC83" s="22">
        <f t="shared" si="24"/>
        <v>0</v>
      </c>
      <c r="AD83" s="22">
        <f t="shared" si="25"/>
        <v>0</v>
      </c>
      <c r="AE83" s="9">
        <v>0</v>
      </c>
      <c r="AF83" s="9">
        <v>0</v>
      </c>
      <c r="AG83" s="25">
        <v>5</v>
      </c>
      <c r="AH83" s="25">
        <v>271197.90000000002</v>
      </c>
      <c r="AI83" s="25">
        <f t="shared" si="14"/>
        <v>5</v>
      </c>
      <c r="AJ83" s="25">
        <f t="shared" si="15"/>
        <v>271197.89999999997</v>
      </c>
      <c r="AK83" s="29">
        <f t="shared" si="16"/>
        <v>0</v>
      </c>
      <c r="AL83" s="29">
        <f t="shared" si="17"/>
        <v>0</v>
      </c>
      <c r="AM83" s="10">
        <v>69957.600000000006</v>
      </c>
      <c r="AN83" s="10" t="s">
        <v>327</v>
      </c>
    </row>
    <row r="84" spans="1:40" ht="22.5" x14ac:dyDescent="0.2">
      <c r="A84" s="8">
        <v>165</v>
      </c>
      <c r="B84" s="8" t="s">
        <v>277</v>
      </c>
      <c r="C84" s="8" t="s">
        <v>31</v>
      </c>
      <c r="D84" s="8" t="s">
        <v>32</v>
      </c>
      <c r="E84" s="8" t="s">
        <v>17</v>
      </c>
      <c r="F84" s="8" t="s">
        <v>18</v>
      </c>
      <c r="G84" s="13">
        <v>0</v>
      </c>
      <c r="H84" s="13">
        <v>0</v>
      </c>
      <c r="I84" s="13"/>
      <c r="J84" s="13"/>
      <c r="K84" s="13">
        <f t="shared" si="18"/>
        <v>0</v>
      </c>
      <c r="L84" s="13">
        <f t="shared" si="19"/>
        <v>0</v>
      </c>
      <c r="M84" s="16">
        <v>3</v>
      </c>
      <c r="N84" s="16">
        <v>8290.2000000000007</v>
      </c>
      <c r="O84" s="16">
        <v>2</v>
      </c>
      <c r="P84" s="16">
        <v>8290.2000000000007</v>
      </c>
      <c r="Q84" s="16">
        <f t="shared" si="20"/>
        <v>1</v>
      </c>
      <c r="R84" s="16">
        <f t="shared" si="21"/>
        <v>0</v>
      </c>
      <c r="S84" s="19">
        <v>3</v>
      </c>
      <c r="T84" s="19">
        <v>6701.9</v>
      </c>
      <c r="U84" s="19">
        <v>3</v>
      </c>
      <c r="V84" s="19">
        <v>6701.9</v>
      </c>
      <c r="W84" s="19">
        <f t="shared" si="22"/>
        <v>0</v>
      </c>
      <c r="X84" s="19">
        <f t="shared" si="23"/>
        <v>0</v>
      </c>
      <c r="Y84" s="22">
        <v>0</v>
      </c>
      <c r="Z84" s="22">
        <v>0</v>
      </c>
      <c r="AA84" s="22"/>
      <c r="AB84" s="22"/>
      <c r="AC84" s="22">
        <f t="shared" si="24"/>
        <v>0</v>
      </c>
      <c r="AD84" s="22">
        <f t="shared" si="25"/>
        <v>0</v>
      </c>
      <c r="AE84" s="9">
        <v>0</v>
      </c>
      <c r="AF84" s="9">
        <v>0</v>
      </c>
      <c r="AG84" s="25">
        <v>6</v>
      </c>
      <c r="AH84" s="25">
        <v>14992.1</v>
      </c>
      <c r="AI84" s="25">
        <f t="shared" si="14"/>
        <v>5</v>
      </c>
      <c r="AJ84" s="25">
        <f t="shared" si="15"/>
        <v>14992.1</v>
      </c>
      <c r="AK84" s="29">
        <f t="shared" si="16"/>
        <v>1</v>
      </c>
      <c r="AL84" s="29">
        <f t="shared" si="17"/>
        <v>0</v>
      </c>
      <c r="AM84" s="10"/>
      <c r="AN84" s="10" t="s">
        <v>325</v>
      </c>
    </row>
    <row r="85" spans="1:40" x14ac:dyDescent="0.2">
      <c r="A85" s="8">
        <v>173</v>
      </c>
      <c r="B85" s="8" t="s">
        <v>238</v>
      </c>
      <c r="C85" s="8" t="s">
        <v>67</v>
      </c>
      <c r="D85" s="8" t="s">
        <v>32</v>
      </c>
      <c r="E85" s="8" t="s">
        <v>22</v>
      </c>
      <c r="F85" s="8" t="s">
        <v>23</v>
      </c>
      <c r="G85" s="13">
        <v>0</v>
      </c>
      <c r="H85" s="13">
        <v>0</v>
      </c>
      <c r="I85" s="13"/>
      <c r="J85" s="13"/>
      <c r="K85" s="13">
        <f t="shared" si="18"/>
        <v>0</v>
      </c>
      <c r="L85" s="13">
        <f t="shared" si="19"/>
        <v>0</v>
      </c>
      <c r="M85" s="16">
        <v>2</v>
      </c>
      <c r="N85" s="16">
        <v>159.535</v>
      </c>
      <c r="O85" s="16">
        <v>1</v>
      </c>
      <c r="P85" s="16">
        <v>159.535</v>
      </c>
      <c r="Q85" s="16">
        <f t="shared" si="20"/>
        <v>1</v>
      </c>
      <c r="R85" s="16">
        <f t="shared" si="21"/>
        <v>0</v>
      </c>
      <c r="S85" s="19">
        <v>3</v>
      </c>
      <c r="T85" s="19">
        <v>2220</v>
      </c>
      <c r="U85" s="19">
        <v>3</v>
      </c>
      <c r="V85" s="19">
        <v>2220</v>
      </c>
      <c r="W85" s="19">
        <f t="shared" si="22"/>
        <v>0</v>
      </c>
      <c r="X85" s="19">
        <f t="shared" si="23"/>
        <v>0</v>
      </c>
      <c r="Y85" s="22">
        <v>0</v>
      </c>
      <c r="Z85" s="22">
        <v>0</v>
      </c>
      <c r="AA85" s="22"/>
      <c r="AB85" s="22"/>
      <c r="AC85" s="22">
        <f t="shared" si="24"/>
        <v>0</v>
      </c>
      <c r="AD85" s="22">
        <f t="shared" si="25"/>
        <v>0</v>
      </c>
      <c r="AE85" s="9">
        <v>0</v>
      </c>
      <c r="AF85" s="9">
        <v>0</v>
      </c>
      <c r="AG85" s="25">
        <v>5</v>
      </c>
      <c r="AH85" s="25">
        <v>2379.5349999999999</v>
      </c>
      <c r="AI85" s="25">
        <f t="shared" si="14"/>
        <v>4</v>
      </c>
      <c r="AJ85" s="25">
        <f t="shared" si="15"/>
        <v>2379.5349999999999</v>
      </c>
      <c r="AK85" s="29">
        <f t="shared" si="16"/>
        <v>1</v>
      </c>
      <c r="AL85" s="29">
        <f t="shared" si="17"/>
        <v>0</v>
      </c>
      <c r="AM85" s="10"/>
      <c r="AN85" s="10" t="s">
        <v>325</v>
      </c>
    </row>
    <row r="86" spans="1:40" x14ac:dyDescent="0.2">
      <c r="A86" s="8">
        <v>190</v>
      </c>
      <c r="B86" s="8" t="s">
        <v>237</v>
      </c>
      <c r="C86" s="8" t="s">
        <v>131</v>
      </c>
      <c r="D86" s="8" t="s">
        <v>32</v>
      </c>
      <c r="E86" s="8" t="s">
        <v>22</v>
      </c>
      <c r="F86" s="8" t="s">
        <v>23</v>
      </c>
      <c r="G86" s="13">
        <v>0</v>
      </c>
      <c r="H86" s="13">
        <v>0</v>
      </c>
      <c r="I86" s="13"/>
      <c r="J86" s="13"/>
      <c r="K86" s="13">
        <f t="shared" si="18"/>
        <v>0</v>
      </c>
      <c r="L86" s="13">
        <f t="shared" si="19"/>
        <v>0</v>
      </c>
      <c r="M86" s="16">
        <v>0</v>
      </c>
      <c r="N86" s="16">
        <v>0</v>
      </c>
      <c r="O86" s="16"/>
      <c r="P86" s="16"/>
      <c r="Q86" s="16">
        <f t="shared" si="20"/>
        <v>0</v>
      </c>
      <c r="R86" s="16">
        <f t="shared" si="21"/>
        <v>0</v>
      </c>
      <c r="S86" s="19">
        <v>0</v>
      </c>
      <c r="T86" s="19">
        <v>0</v>
      </c>
      <c r="U86" s="19"/>
      <c r="V86" s="19"/>
      <c r="W86" s="19">
        <f t="shared" si="22"/>
        <v>0</v>
      </c>
      <c r="X86" s="19">
        <f t="shared" si="23"/>
        <v>0</v>
      </c>
      <c r="Y86" s="22">
        <v>0</v>
      </c>
      <c r="Z86" s="22">
        <v>0</v>
      </c>
      <c r="AA86" s="22"/>
      <c r="AB86" s="22"/>
      <c r="AC86" s="22">
        <f t="shared" si="24"/>
        <v>0</v>
      </c>
      <c r="AD86" s="22">
        <f t="shared" si="25"/>
        <v>0</v>
      </c>
      <c r="AE86" s="9">
        <v>0</v>
      </c>
      <c r="AF86" s="9">
        <v>0</v>
      </c>
      <c r="AG86" s="25">
        <v>0</v>
      </c>
      <c r="AH86" s="25">
        <v>0</v>
      </c>
      <c r="AI86" s="25">
        <f t="shared" si="14"/>
        <v>0</v>
      </c>
      <c r="AJ86" s="25">
        <f t="shared" si="15"/>
        <v>0</v>
      </c>
      <c r="AK86" s="29">
        <f t="shared" si="16"/>
        <v>0</v>
      </c>
      <c r="AL86" s="29">
        <f t="shared" si="17"/>
        <v>0</v>
      </c>
      <c r="AM86" s="10"/>
      <c r="AN86" s="10" t="s">
        <v>324</v>
      </c>
    </row>
    <row r="87" spans="1:40" ht="22.5" x14ac:dyDescent="0.2">
      <c r="A87" s="8">
        <v>198</v>
      </c>
      <c r="B87" s="8" t="s">
        <v>245</v>
      </c>
      <c r="C87" s="8" t="s">
        <v>195</v>
      </c>
      <c r="D87" s="8" t="s">
        <v>32</v>
      </c>
      <c r="E87" s="8" t="s">
        <v>22</v>
      </c>
      <c r="F87" s="8" t="s">
        <v>23</v>
      </c>
      <c r="G87" s="13">
        <v>0</v>
      </c>
      <c r="H87" s="13">
        <v>0</v>
      </c>
      <c r="I87" s="13"/>
      <c r="J87" s="13"/>
      <c r="K87" s="13">
        <f t="shared" si="18"/>
        <v>0</v>
      </c>
      <c r="L87" s="13">
        <f t="shared" si="19"/>
        <v>0</v>
      </c>
      <c r="M87" s="16">
        <v>0</v>
      </c>
      <c r="N87" s="16">
        <v>0</v>
      </c>
      <c r="O87" s="16"/>
      <c r="P87" s="16"/>
      <c r="Q87" s="16">
        <f t="shared" si="20"/>
        <v>0</v>
      </c>
      <c r="R87" s="16">
        <f t="shared" si="21"/>
        <v>0</v>
      </c>
      <c r="S87" s="19">
        <v>0</v>
      </c>
      <c r="T87" s="19">
        <v>0</v>
      </c>
      <c r="U87" s="19"/>
      <c r="V87" s="19"/>
      <c r="W87" s="19">
        <f t="shared" si="22"/>
        <v>0</v>
      </c>
      <c r="X87" s="19">
        <f t="shared" si="23"/>
        <v>0</v>
      </c>
      <c r="Y87" s="22">
        <v>0</v>
      </c>
      <c r="Z87" s="22">
        <v>0</v>
      </c>
      <c r="AA87" s="22"/>
      <c r="AB87" s="22"/>
      <c r="AC87" s="22">
        <f t="shared" si="24"/>
        <v>0</v>
      </c>
      <c r="AD87" s="22">
        <f t="shared" si="25"/>
        <v>0</v>
      </c>
      <c r="AE87" s="9">
        <v>0</v>
      </c>
      <c r="AF87" s="9">
        <v>0</v>
      </c>
      <c r="AG87" s="25">
        <v>0</v>
      </c>
      <c r="AH87" s="25">
        <v>0</v>
      </c>
      <c r="AI87" s="25">
        <f t="shared" si="14"/>
        <v>0</v>
      </c>
      <c r="AJ87" s="25">
        <f t="shared" si="15"/>
        <v>0</v>
      </c>
      <c r="AK87" s="29">
        <f t="shared" si="16"/>
        <v>0</v>
      </c>
      <c r="AL87" s="29">
        <f t="shared" si="17"/>
        <v>0</v>
      </c>
      <c r="AM87" s="10"/>
      <c r="AN87" s="10" t="s">
        <v>327</v>
      </c>
    </row>
    <row r="88" spans="1:40" ht="22.5" x14ac:dyDescent="0.2">
      <c r="A88" s="8">
        <v>194</v>
      </c>
      <c r="B88" s="8" t="s">
        <v>241</v>
      </c>
      <c r="C88" s="8" t="s">
        <v>31</v>
      </c>
      <c r="D88" s="8" t="s">
        <v>32</v>
      </c>
      <c r="E88" s="8" t="s">
        <v>22</v>
      </c>
      <c r="F88" s="8" t="s">
        <v>23</v>
      </c>
      <c r="G88" s="13">
        <v>3</v>
      </c>
      <c r="H88" s="13">
        <v>869.4</v>
      </c>
      <c r="I88" s="13">
        <v>3</v>
      </c>
      <c r="J88" s="13">
        <v>869.4</v>
      </c>
      <c r="K88" s="13">
        <f t="shared" si="18"/>
        <v>0</v>
      </c>
      <c r="L88" s="13">
        <f t="shared" si="19"/>
        <v>0</v>
      </c>
      <c r="M88" s="16">
        <v>1</v>
      </c>
      <c r="N88" s="16">
        <v>3890</v>
      </c>
      <c r="O88" s="16">
        <v>1</v>
      </c>
      <c r="P88" s="16">
        <v>3890</v>
      </c>
      <c r="Q88" s="16">
        <f t="shared" si="20"/>
        <v>0</v>
      </c>
      <c r="R88" s="16">
        <f t="shared" si="21"/>
        <v>0</v>
      </c>
      <c r="S88" s="19">
        <v>0</v>
      </c>
      <c r="T88" s="19">
        <v>0</v>
      </c>
      <c r="U88" s="19"/>
      <c r="V88" s="19"/>
      <c r="W88" s="19">
        <f t="shared" si="22"/>
        <v>0</v>
      </c>
      <c r="X88" s="19">
        <f t="shared" si="23"/>
        <v>0</v>
      </c>
      <c r="Y88" s="22">
        <v>0</v>
      </c>
      <c r="Z88" s="22">
        <v>0</v>
      </c>
      <c r="AA88" s="22"/>
      <c r="AB88" s="22"/>
      <c r="AC88" s="22">
        <f t="shared" si="24"/>
        <v>0</v>
      </c>
      <c r="AD88" s="22">
        <f t="shared" si="25"/>
        <v>0</v>
      </c>
      <c r="AE88" s="9">
        <v>0</v>
      </c>
      <c r="AF88" s="9">
        <v>0</v>
      </c>
      <c r="AG88" s="25">
        <v>4</v>
      </c>
      <c r="AH88" s="25">
        <v>4759.3999999999996</v>
      </c>
      <c r="AI88" s="25">
        <f t="shared" si="14"/>
        <v>4</v>
      </c>
      <c r="AJ88" s="25">
        <f t="shared" si="15"/>
        <v>4759.3999999999996</v>
      </c>
      <c r="AK88" s="29">
        <f t="shared" si="16"/>
        <v>0</v>
      </c>
      <c r="AL88" s="29">
        <f t="shared" si="17"/>
        <v>0</v>
      </c>
      <c r="AM88" s="10">
        <v>869.4</v>
      </c>
      <c r="AN88" s="10" t="s">
        <v>329</v>
      </c>
    </row>
    <row r="89" spans="1:40" x14ac:dyDescent="0.2">
      <c r="A89" s="8">
        <v>160</v>
      </c>
      <c r="B89" s="8" t="s">
        <v>207</v>
      </c>
      <c r="C89" s="8" t="s">
        <v>195</v>
      </c>
      <c r="D89" s="8" t="s">
        <v>21</v>
      </c>
      <c r="E89" s="8" t="s">
        <v>22</v>
      </c>
      <c r="F89" s="8" t="s">
        <v>23</v>
      </c>
      <c r="G89" s="13">
        <v>0</v>
      </c>
      <c r="H89" s="13">
        <v>0</v>
      </c>
      <c r="I89" s="13"/>
      <c r="J89" s="13"/>
      <c r="K89" s="13">
        <f t="shared" si="18"/>
        <v>0</v>
      </c>
      <c r="L89" s="13">
        <f t="shared" si="19"/>
        <v>0</v>
      </c>
      <c r="M89" s="16">
        <v>1</v>
      </c>
      <c r="N89" s="16">
        <v>105000</v>
      </c>
      <c r="O89" s="16"/>
      <c r="P89" s="16"/>
      <c r="Q89" s="16">
        <f t="shared" si="20"/>
        <v>1</v>
      </c>
      <c r="R89" s="16">
        <f t="shared" si="21"/>
        <v>105000</v>
      </c>
      <c r="S89" s="19">
        <v>1</v>
      </c>
      <c r="T89" s="19">
        <v>45969</v>
      </c>
      <c r="U89" s="19">
        <v>1</v>
      </c>
      <c r="V89" s="19">
        <v>45969</v>
      </c>
      <c r="W89" s="19">
        <f t="shared" si="22"/>
        <v>0</v>
      </c>
      <c r="X89" s="19">
        <f t="shared" si="23"/>
        <v>0</v>
      </c>
      <c r="Y89" s="22">
        <v>0</v>
      </c>
      <c r="Z89" s="22">
        <v>0</v>
      </c>
      <c r="AA89" s="22"/>
      <c r="AB89" s="22"/>
      <c r="AC89" s="22">
        <f t="shared" si="24"/>
        <v>0</v>
      </c>
      <c r="AD89" s="22">
        <f t="shared" si="25"/>
        <v>0</v>
      </c>
      <c r="AE89" s="9">
        <v>0</v>
      </c>
      <c r="AF89" s="9">
        <v>0</v>
      </c>
      <c r="AG89" s="25">
        <v>2</v>
      </c>
      <c r="AH89" s="25">
        <v>150969</v>
      </c>
      <c r="AI89" s="25">
        <f t="shared" si="14"/>
        <v>1</v>
      </c>
      <c r="AJ89" s="25">
        <f t="shared" si="15"/>
        <v>45969</v>
      </c>
      <c r="AK89" s="29">
        <f t="shared" si="16"/>
        <v>1</v>
      </c>
      <c r="AL89" s="29">
        <f t="shared" si="17"/>
        <v>105000</v>
      </c>
      <c r="AM89" s="10">
        <v>105000</v>
      </c>
      <c r="AN89" s="10" t="s">
        <v>327</v>
      </c>
    </row>
    <row r="90" spans="1:40" ht="22.5" x14ac:dyDescent="0.2">
      <c r="A90" s="8">
        <v>207</v>
      </c>
      <c r="B90" s="8" t="s">
        <v>254</v>
      </c>
      <c r="C90" s="8" t="s">
        <v>28</v>
      </c>
      <c r="D90" s="8" t="s">
        <v>32</v>
      </c>
      <c r="E90" s="8" t="s">
        <v>22</v>
      </c>
      <c r="F90" s="8" t="s">
        <v>23</v>
      </c>
      <c r="G90" s="13">
        <v>4</v>
      </c>
      <c r="H90" s="13">
        <v>2496.41</v>
      </c>
      <c r="I90" s="13">
        <v>2</v>
      </c>
      <c r="J90" s="13">
        <v>663.41</v>
      </c>
      <c r="K90" s="13">
        <f t="shared" si="18"/>
        <v>2</v>
      </c>
      <c r="L90" s="13">
        <f t="shared" si="19"/>
        <v>1833</v>
      </c>
      <c r="M90" s="16">
        <v>0</v>
      </c>
      <c r="N90" s="16">
        <v>0</v>
      </c>
      <c r="O90" s="16"/>
      <c r="P90" s="16"/>
      <c r="Q90" s="16">
        <f t="shared" si="20"/>
        <v>0</v>
      </c>
      <c r="R90" s="16">
        <f t="shared" si="21"/>
        <v>0</v>
      </c>
      <c r="S90" s="19">
        <v>5</v>
      </c>
      <c r="T90" s="19">
        <v>13897</v>
      </c>
      <c r="U90" s="19">
        <v>4</v>
      </c>
      <c r="V90" s="19">
        <v>12897</v>
      </c>
      <c r="W90" s="19">
        <f t="shared" si="22"/>
        <v>1</v>
      </c>
      <c r="X90" s="19">
        <f t="shared" si="23"/>
        <v>1000</v>
      </c>
      <c r="Y90" s="22">
        <v>0</v>
      </c>
      <c r="Z90" s="22">
        <v>0</v>
      </c>
      <c r="AA90" s="22"/>
      <c r="AB90" s="22"/>
      <c r="AC90" s="22">
        <f t="shared" si="24"/>
        <v>0</v>
      </c>
      <c r="AD90" s="22">
        <f t="shared" si="25"/>
        <v>0</v>
      </c>
      <c r="AE90" s="9">
        <v>0</v>
      </c>
      <c r="AF90" s="9">
        <v>0</v>
      </c>
      <c r="AG90" s="25">
        <v>9</v>
      </c>
      <c r="AH90" s="25">
        <v>16393.41</v>
      </c>
      <c r="AI90" s="25">
        <f t="shared" si="14"/>
        <v>6</v>
      </c>
      <c r="AJ90" s="25">
        <f t="shared" si="15"/>
        <v>13560.41</v>
      </c>
      <c r="AK90" s="29">
        <f t="shared" si="16"/>
        <v>3</v>
      </c>
      <c r="AL90" s="29">
        <f t="shared" si="17"/>
        <v>2833</v>
      </c>
      <c r="AM90" s="10">
        <v>12093.4</v>
      </c>
      <c r="AN90" s="10" t="s">
        <v>330</v>
      </c>
    </row>
    <row r="91" spans="1:40" ht="22.5" x14ac:dyDescent="0.2">
      <c r="A91" s="8">
        <v>92</v>
      </c>
      <c r="B91" s="8" t="s">
        <v>134</v>
      </c>
      <c r="C91" s="8" t="s">
        <v>67</v>
      </c>
      <c r="D91" s="8" t="s">
        <v>32</v>
      </c>
      <c r="E91" s="8" t="s">
        <v>17</v>
      </c>
      <c r="F91" s="8" t="s">
        <v>18</v>
      </c>
      <c r="G91" s="13">
        <v>3</v>
      </c>
      <c r="H91" s="13">
        <v>4268.3</v>
      </c>
      <c r="I91" s="13">
        <v>1</v>
      </c>
      <c r="J91" s="13">
        <v>747.8</v>
      </c>
      <c r="K91" s="13">
        <f t="shared" si="18"/>
        <v>2</v>
      </c>
      <c r="L91" s="13">
        <f t="shared" si="19"/>
        <v>3520.5</v>
      </c>
      <c r="M91" s="16">
        <v>2</v>
      </c>
      <c r="N91" s="16">
        <v>13311</v>
      </c>
      <c r="O91" s="16"/>
      <c r="P91" s="16"/>
      <c r="Q91" s="16">
        <f t="shared" si="20"/>
        <v>2</v>
      </c>
      <c r="R91" s="16">
        <f t="shared" si="21"/>
        <v>13311</v>
      </c>
      <c r="S91" s="19">
        <v>1</v>
      </c>
      <c r="T91" s="19">
        <v>5580</v>
      </c>
      <c r="U91" s="19"/>
      <c r="V91" s="19"/>
      <c r="W91" s="19">
        <f t="shared" si="22"/>
        <v>1</v>
      </c>
      <c r="X91" s="19">
        <f t="shared" si="23"/>
        <v>5580</v>
      </c>
      <c r="Y91" s="22">
        <v>0</v>
      </c>
      <c r="Z91" s="22">
        <v>0</v>
      </c>
      <c r="AA91" s="22"/>
      <c r="AB91" s="22"/>
      <c r="AC91" s="22">
        <f t="shared" si="24"/>
        <v>0</v>
      </c>
      <c r="AD91" s="22">
        <f t="shared" si="25"/>
        <v>0</v>
      </c>
      <c r="AE91" s="9">
        <v>1</v>
      </c>
      <c r="AF91" s="9">
        <v>500</v>
      </c>
      <c r="AG91" s="25">
        <v>7</v>
      </c>
      <c r="AH91" s="25">
        <v>23659.3</v>
      </c>
      <c r="AI91" s="25">
        <f t="shared" si="14"/>
        <v>1</v>
      </c>
      <c r="AJ91" s="25">
        <f t="shared" si="15"/>
        <v>747.8</v>
      </c>
      <c r="AK91" s="29">
        <f t="shared" si="16"/>
        <v>6</v>
      </c>
      <c r="AL91" s="29">
        <f t="shared" si="17"/>
        <v>22911.5</v>
      </c>
      <c r="AM91" s="10">
        <v>23159.3</v>
      </c>
      <c r="AN91" s="10" t="s">
        <v>323</v>
      </c>
    </row>
    <row r="92" spans="1:40" ht="22.5" x14ac:dyDescent="0.2">
      <c r="A92" s="8">
        <v>95</v>
      </c>
      <c r="B92" s="8" t="s">
        <v>137</v>
      </c>
      <c r="C92" s="8" t="s">
        <v>31</v>
      </c>
      <c r="D92" s="8" t="s">
        <v>32</v>
      </c>
      <c r="E92" s="8" t="s">
        <v>17</v>
      </c>
      <c r="F92" s="8" t="s">
        <v>18</v>
      </c>
      <c r="G92" s="13">
        <v>3</v>
      </c>
      <c r="H92" s="13">
        <v>1003.83</v>
      </c>
      <c r="I92" s="13">
        <v>3</v>
      </c>
      <c r="J92" s="13">
        <v>1168.46</v>
      </c>
      <c r="K92" s="13">
        <f t="shared" si="18"/>
        <v>0</v>
      </c>
      <c r="L92" s="13">
        <f t="shared" si="19"/>
        <v>-164.63</v>
      </c>
      <c r="M92" s="16">
        <v>1</v>
      </c>
      <c r="N92" s="16">
        <v>78051.199999999997</v>
      </c>
      <c r="O92" s="16"/>
      <c r="P92" s="16"/>
      <c r="Q92" s="16">
        <f t="shared" si="20"/>
        <v>1</v>
      </c>
      <c r="R92" s="16">
        <f t="shared" si="21"/>
        <v>78051.199999999997</v>
      </c>
      <c r="S92" s="19">
        <v>2</v>
      </c>
      <c r="T92" s="19">
        <v>330</v>
      </c>
      <c r="U92" s="19">
        <v>2</v>
      </c>
      <c r="V92" s="19">
        <v>330</v>
      </c>
      <c r="W92" s="19">
        <f t="shared" si="22"/>
        <v>0</v>
      </c>
      <c r="X92" s="19">
        <f t="shared" si="23"/>
        <v>0</v>
      </c>
      <c r="Y92" s="22">
        <v>0</v>
      </c>
      <c r="Z92" s="22">
        <v>0</v>
      </c>
      <c r="AA92" s="22"/>
      <c r="AB92" s="22"/>
      <c r="AC92" s="22">
        <f t="shared" si="24"/>
        <v>0</v>
      </c>
      <c r="AD92" s="22">
        <f t="shared" si="25"/>
        <v>0</v>
      </c>
      <c r="AE92" s="9">
        <v>0</v>
      </c>
      <c r="AF92" s="9">
        <v>0</v>
      </c>
      <c r="AG92" s="25">
        <v>6</v>
      </c>
      <c r="AH92" s="25">
        <v>79385.03</v>
      </c>
      <c r="AI92" s="25">
        <f t="shared" si="14"/>
        <v>5</v>
      </c>
      <c r="AJ92" s="25">
        <f t="shared" si="15"/>
        <v>1498.46</v>
      </c>
      <c r="AK92" s="29">
        <f t="shared" si="16"/>
        <v>1</v>
      </c>
      <c r="AL92" s="29">
        <f t="shared" si="17"/>
        <v>77886.569999999992</v>
      </c>
      <c r="AM92" s="10">
        <v>79055.03</v>
      </c>
      <c r="AN92" s="10" t="s">
        <v>331</v>
      </c>
    </row>
    <row r="93" spans="1:40" ht="22.5" x14ac:dyDescent="0.2">
      <c r="A93" s="8">
        <v>211</v>
      </c>
      <c r="B93" s="8" t="s">
        <v>258</v>
      </c>
      <c r="C93" s="8" t="s">
        <v>31</v>
      </c>
      <c r="D93" s="8" t="s">
        <v>32</v>
      </c>
      <c r="E93" s="8" t="s">
        <v>17</v>
      </c>
      <c r="F93" s="8" t="s">
        <v>62</v>
      </c>
      <c r="G93" s="13">
        <v>3</v>
      </c>
      <c r="H93" s="13">
        <v>4635.6660000000002</v>
      </c>
      <c r="I93" s="13">
        <v>3</v>
      </c>
      <c r="J93" s="13">
        <v>4635.6660000000002</v>
      </c>
      <c r="K93" s="13">
        <f t="shared" si="18"/>
        <v>0</v>
      </c>
      <c r="L93" s="13">
        <f t="shared" si="19"/>
        <v>0</v>
      </c>
      <c r="M93" s="16">
        <v>2</v>
      </c>
      <c r="N93" s="16">
        <v>28111.9</v>
      </c>
      <c r="O93" s="16">
        <v>2</v>
      </c>
      <c r="P93" s="16">
        <v>28111.9</v>
      </c>
      <c r="Q93" s="16">
        <f t="shared" si="20"/>
        <v>0</v>
      </c>
      <c r="R93" s="16">
        <f t="shared" si="21"/>
        <v>0</v>
      </c>
      <c r="S93" s="19">
        <v>6</v>
      </c>
      <c r="T93" s="19">
        <v>45049.4</v>
      </c>
      <c r="U93" s="19">
        <v>6</v>
      </c>
      <c r="V93" s="19">
        <v>45049.4</v>
      </c>
      <c r="W93" s="19">
        <f t="shared" si="22"/>
        <v>0</v>
      </c>
      <c r="X93" s="19">
        <f t="shared" si="23"/>
        <v>0</v>
      </c>
      <c r="Y93" s="22">
        <v>0</v>
      </c>
      <c r="Z93" s="22">
        <v>0</v>
      </c>
      <c r="AA93" s="22"/>
      <c r="AB93" s="22"/>
      <c r="AC93" s="22">
        <f t="shared" si="24"/>
        <v>0</v>
      </c>
      <c r="AD93" s="22">
        <f t="shared" si="25"/>
        <v>0</v>
      </c>
      <c r="AE93" s="9">
        <v>0</v>
      </c>
      <c r="AF93" s="9">
        <v>0</v>
      </c>
      <c r="AG93" s="25">
        <v>11</v>
      </c>
      <c r="AH93" s="25">
        <v>77796.966</v>
      </c>
      <c r="AI93" s="25">
        <f t="shared" si="14"/>
        <v>11</v>
      </c>
      <c r="AJ93" s="25">
        <f t="shared" si="15"/>
        <v>77796.966</v>
      </c>
      <c r="AK93" s="29">
        <f t="shared" si="16"/>
        <v>0</v>
      </c>
      <c r="AL93" s="29">
        <f t="shared" si="17"/>
        <v>0</v>
      </c>
      <c r="AM93" s="10">
        <v>22510.959999999999</v>
      </c>
      <c r="AN93" s="10" t="s">
        <v>323</v>
      </c>
    </row>
    <row r="94" spans="1:40" ht="33.75" x14ac:dyDescent="0.2">
      <c r="A94" s="8">
        <v>226</v>
      </c>
      <c r="B94" s="8" t="s">
        <v>273</v>
      </c>
      <c r="C94" s="8" t="s">
        <v>31</v>
      </c>
      <c r="D94" s="8" t="s">
        <v>32</v>
      </c>
      <c r="E94" s="8" t="s">
        <v>17</v>
      </c>
      <c r="F94" s="8" t="s">
        <v>18</v>
      </c>
      <c r="G94" s="13">
        <v>0</v>
      </c>
      <c r="H94" s="13">
        <v>0</v>
      </c>
      <c r="I94" s="13"/>
      <c r="J94" s="13"/>
      <c r="K94" s="13">
        <f t="shared" si="18"/>
        <v>0</v>
      </c>
      <c r="L94" s="13">
        <f t="shared" si="19"/>
        <v>0</v>
      </c>
      <c r="M94" s="16">
        <v>0</v>
      </c>
      <c r="N94" s="16">
        <v>0</v>
      </c>
      <c r="O94" s="16"/>
      <c r="P94" s="16"/>
      <c r="Q94" s="16">
        <f t="shared" si="20"/>
        <v>0</v>
      </c>
      <c r="R94" s="16">
        <f t="shared" si="21"/>
        <v>0</v>
      </c>
      <c r="S94" s="19">
        <v>1</v>
      </c>
      <c r="T94" s="19">
        <v>0</v>
      </c>
      <c r="U94" s="19">
        <v>1</v>
      </c>
      <c r="V94" s="19">
        <v>0</v>
      </c>
      <c r="W94" s="19">
        <f t="shared" si="22"/>
        <v>0</v>
      </c>
      <c r="X94" s="19">
        <f t="shared" si="23"/>
        <v>0</v>
      </c>
      <c r="Y94" s="22">
        <v>0</v>
      </c>
      <c r="Z94" s="22">
        <v>0</v>
      </c>
      <c r="AA94" s="22"/>
      <c r="AB94" s="22"/>
      <c r="AC94" s="22">
        <f t="shared" si="24"/>
        <v>0</v>
      </c>
      <c r="AD94" s="22">
        <f t="shared" si="25"/>
        <v>0</v>
      </c>
      <c r="AE94" s="9">
        <v>0</v>
      </c>
      <c r="AF94" s="9">
        <v>0</v>
      </c>
      <c r="AG94" s="25">
        <v>1</v>
      </c>
      <c r="AH94" s="25">
        <v>0</v>
      </c>
      <c r="AI94" s="25">
        <f t="shared" si="14"/>
        <v>1</v>
      </c>
      <c r="AJ94" s="25">
        <f t="shared" si="15"/>
        <v>0</v>
      </c>
      <c r="AK94" s="29">
        <f t="shared" si="16"/>
        <v>0</v>
      </c>
      <c r="AL94" s="29">
        <f t="shared" si="17"/>
        <v>0</v>
      </c>
      <c r="AM94" s="10"/>
      <c r="AN94" s="10" t="s">
        <v>327</v>
      </c>
    </row>
    <row r="95" spans="1:40" ht="22.5" x14ac:dyDescent="0.2">
      <c r="A95" s="8">
        <v>233</v>
      </c>
      <c r="B95" s="8" t="s">
        <v>280</v>
      </c>
      <c r="C95" s="8" t="s">
        <v>185</v>
      </c>
      <c r="D95" s="8" t="s">
        <v>32</v>
      </c>
      <c r="E95" s="8" t="s">
        <v>22</v>
      </c>
      <c r="F95" s="8" t="s">
        <v>23</v>
      </c>
      <c r="G95" s="13">
        <v>0</v>
      </c>
      <c r="H95" s="13">
        <v>0</v>
      </c>
      <c r="I95" s="13"/>
      <c r="J95" s="13"/>
      <c r="K95" s="13">
        <f t="shared" si="18"/>
        <v>0</v>
      </c>
      <c r="L95" s="13">
        <f t="shared" si="19"/>
        <v>0</v>
      </c>
      <c r="M95" s="16">
        <v>0</v>
      </c>
      <c r="N95" s="16">
        <v>0</v>
      </c>
      <c r="O95" s="16"/>
      <c r="P95" s="16"/>
      <c r="Q95" s="16">
        <f t="shared" si="20"/>
        <v>0</v>
      </c>
      <c r="R95" s="16">
        <f t="shared" si="21"/>
        <v>0</v>
      </c>
      <c r="S95" s="19">
        <v>0</v>
      </c>
      <c r="T95" s="19">
        <v>0</v>
      </c>
      <c r="U95" s="19"/>
      <c r="V95" s="19"/>
      <c r="W95" s="19">
        <f t="shared" si="22"/>
        <v>0</v>
      </c>
      <c r="X95" s="19">
        <f t="shared" si="23"/>
        <v>0</v>
      </c>
      <c r="Y95" s="22">
        <v>0</v>
      </c>
      <c r="Z95" s="22">
        <v>0</v>
      </c>
      <c r="AA95" s="22"/>
      <c r="AB95" s="22"/>
      <c r="AC95" s="22">
        <f t="shared" si="24"/>
        <v>0</v>
      </c>
      <c r="AD95" s="22">
        <f t="shared" si="25"/>
        <v>0</v>
      </c>
      <c r="AE95" s="9">
        <v>0</v>
      </c>
      <c r="AF95" s="9">
        <v>0</v>
      </c>
      <c r="AG95" s="25">
        <v>0</v>
      </c>
      <c r="AH95" s="25">
        <v>0</v>
      </c>
      <c r="AI95" s="25">
        <f t="shared" si="14"/>
        <v>0</v>
      </c>
      <c r="AJ95" s="25">
        <f t="shared" si="15"/>
        <v>0</v>
      </c>
      <c r="AK95" s="29">
        <f t="shared" si="16"/>
        <v>0</v>
      </c>
      <c r="AL95" s="29">
        <f t="shared" si="17"/>
        <v>0</v>
      </c>
      <c r="AM95" s="10"/>
      <c r="AN95" s="10" t="s">
        <v>327</v>
      </c>
    </row>
    <row r="96" spans="1:40" x14ac:dyDescent="0.2">
      <c r="A96" s="8">
        <v>139</v>
      </c>
      <c r="B96" s="8" t="s">
        <v>184</v>
      </c>
      <c r="C96" s="8" t="s">
        <v>185</v>
      </c>
      <c r="D96" s="8" t="s">
        <v>21</v>
      </c>
      <c r="E96" s="8" t="s">
        <v>22</v>
      </c>
      <c r="F96" s="8" t="s">
        <v>23</v>
      </c>
      <c r="G96" s="13">
        <v>0</v>
      </c>
      <c r="H96" s="13">
        <v>0</v>
      </c>
      <c r="I96" s="13"/>
      <c r="J96" s="13"/>
      <c r="K96" s="13">
        <f t="shared" si="18"/>
        <v>0</v>
      </c>
      <c r="L96" s="13">
        <f t="shared" si="19"/>
        <v>0</v>
      </c>
      <c r="M96" s="16">
        <v>0</v>
      </c>
      <c r="N96" s="16">
        <v>0</v>
      </c>
      <c r="O96" s="16"/>
      <c r="P96" s="16"/>
      <c r="Q96" s="16">
        <f t="shared" si="20"/>
        <v>0</v>
      </c>
      <c r="R96" s="16">
        <f t="shared" si="21"/>
        <v>0</v>
      </c>
      <c r="S96" s="19">
        <v>0</v>
      </c>
      <c r="T96" s="19">
        <v>0</v>
      </c>
      <c r="U96" s="19"/>
      <c r="V96" s="19"/>
      <c r="W96" s="19">
        <f t="shared" si="22"/>
        <v>0</v>
      </c>
      <c r="X96" s="19">
        <f t="shared" si="23"/>
        <v>0</v>
      </c>
      <c r="Y96" s="22">
        <v>0</v>
      </c>
      <c r="Z96" s="22">
        <v>0</v>
      </c>
      <c r="AA96" s="22"/>
      <c r="AB96" s="22"/>
      <c r="AC96" s="22">
        <f t="shared" si="24"/>
        <v>0</v>
      </c>
      <c r="AD96" s="22">
        <f t="shared" si="25"/>
        <v>0</v>
      </c>
      <c r="AE96" s="9">
        <v>0</v>
      </c>
      <c r="AF96" s="9">
        <v>0</v>
      </c>
      <c r="AG96" s="25">
        <v>0</v>
      </c>
      <c r="AH96" s="25">
        <v>0</v>
      </c>
      <c r="AI96" s="25">
        <f t="shared" si="14"/>
        <v>0</v>
      </c>
      <c r="AJ96" s="25">
        <f t="shared" si="15"/>
        <v>0</v>
      </c>
      <c r="AK96" s="29">
        <f t="shared" si="16"/>
        <v>0</v>
      </c>
      <c r="AL96" s="29">
        <f t="shared" si="17"/>
        <v>0</v>
      </c>
      <c r="AM96" s="10"/>
      <c r="AN96" s="10" t="s">
        <v>327</v>
      </c>
    </row>
    <row r="97" spans="1:40" ht="22.5" x14ac:dyDescent="0.2">
      <c r="A97" s="8">
        <v>121</v>
      </c>
      <c r="B97" s="8" t="s">
        <v>164</v>
      </c>
      <c r="C97" s="8" t="s">
        <v>20</v>
      </c>
      <c r="D97" s="8" t="s">
        <v>32</v>
      </c>
      <c r="E97" s="8" t="s">
        <v>17</v>
      </c>
      <c r="F97" s="8" t="s">
        <v>18</v>
      </c>
      <c r="G97" s="13">
        <v>0</v>
      </c>
      <c r="H97" s="13">
        <v>0</v>
      </c>
      <c r="I97" s="13"/>
      <c r="J97" s="13"/>
      <c r="K97" s="13">
        <f t="shared" si="18"/>
        <v>0</v>
      </c>
      <c r="L97" s="13">
        <f t="shared" si="19"/>
        <v>0</v>
      </c>
      <c r="M97" s="16">
        <v>0</v>
      </c>
      <c r="N97" s="16">
        <v>0</v>
      </c>
      <c r="O97" s="16"/>
      <c r="P97" s="16"/>
      <c r="Q97" s="16">
        <f t="shared" si="20"/>
        <v>0</v>
      </c>
      <c r="R97" s="16">
        <f t="shared" si="21"/>
        <v>0</v>
      </c>
      <c r="S97" s="19">
        <v>1</v>
      </c>
      <c r="T97" s="19">
        <v>330.7</v>
      </c>
      <c r="U97" s="19">
        <v>1</v>
      </c>
      <c r="V97" s="19">
        <v>330.7</v>
      </c>
      <c r="W97" s="19">
        <f t="shared" si="22"/>
        <v>0</v>
      </c>
      <c r="X97" s="19">
        <f t="shared" si="23"/>
        <v>0</v>
      </c>
      <c r="Y97" s="22">
        <v>0</v>
      </c>
      <c r="Z97" s="22">
        <v>0</v>
      </c>
      <c r="AA97" s="22"/>
      <c r="AB97" s="22"/>
      <c r="AC97" s="22">
        <f t="shared" si="24"/>
        <v>0</v>
      </c>
      <c r="AD97" s="22">
        <f t="shared" si="25"/>
        <v>0</v>
      </c>
      <c r="AE97" s="9">
        <v>3</v>
      </c>
      <c r="AF97" s="9">
        <v>1810.9</v>
      </c>
      <c r="AG97" s="25">
        <v>4</v>
      </c>
      <c r="AH97" s="25">
        <v>2141.6</v>
      </c>
      <c r="AI97" s="25">
        <f t="shared" si="14"/>
        <v>1</v>
      </c>
      <c r="AJ97" s="25">
        <f t="shared" si="15"/>
        <v>330.7</v>
      </c>
      <c r="AK97" s="29">
        <f t="shared" si="16"/>
        <v>3</v>
      </c>
      <c r="AL97" s="29">
        <f t="shared" si="17"/>
        <v>1810.8999999999999</v>
      </c>
      <c r="AM97" s="10"/>
      <c r="AN97" s="10" t="s">
        <v>325</v>
      </c>
    </row>
    <row r="98" spans="1:40" x14ac:dyDescent="0.2">
      <c r="A98" s="8">
        <v>75</v>
      </c>
      <c r="B98" s="8" t="s">
        <v>115</v>
      </c>
      <c r="C98" s="8" t="s">
        <v>15</v>
      </c>
      <c r="D98" s="8" t="s">
        <v>32</v>
      </c>
      <c r="E98" s="8" t="s">
        <v>17</v>
      </c>
      <c r="F98" s="8" t="s">
        <v>18</v>
      </c>
      <c r="G98" s="13">
        <v>0</v>
      </c>
      <c r="H98" s="13">
        <v>0</v>
      </c>
      <c r="I98" s="13"/>
      <c r="J98" s="13"/>
      <c r="K98" s="13">
        <f t="shared" si="18"/>
        <v>0</v>
      </c>
      <c r="L98" s="13">
        <f t="shared" si="19"/>
        <v>0</v>
      </c>
      <c r="M98" s="16">
        <v>4</v>
      </c>
      <c r="N98" s="16">
        <v>333638.7</v>
      </c>
      <c r="O98" s="16">
        <v>3</v>
      </c>
      <c r="P98" s="16">
        <v>329891.09999999998</v>
      </c>
      <c r="Q98" s="16">
        <f t="shared" si="20"/>
        <v>1</v>
      </c>
      <c r="R98" s="16">
        <f t="shared" si="21"/>
        <v>3747.6000000000349</v>
      </c>
      <c r="S98" s="19">
        <v>1</v>
      </c>
      <c r="T98" s="19">
        <v>0</v>
      </c>
      <c r="U98" s="19">
        <v>1</v>
      </c>
      <c r="V98" s="19">
        <v>0</v>
      </c>
      <c r="W98" s="19">
        <f t="shared" si="22"/>
        <v>0</v>
      </c>
      <c r="X98" s="19">
        <f t="shared" si="23"/>
        <v>0</v>
      </c>
      <c r="Y98" s="22">
        <v>0</v>
      </c>
      <c r="Z98" s="22">
        <v>0</v>
      </c>
      <c r="AA98" s="22"/>
      <c r="AB98" s="22"/>
      <c r="AC98" s="22">
        <f t="shared" si="24"/>
        <v>0</v>
      </c>
      <c r="AD98" s="22">
        <f t="shared" si="25"/>
        <v>0</v>
      </c>
      <c r="AE98" s="9">
        <v>0</v>
      </c>
      <c r="AF98" s="9">
        <v>0</v>
      </c>
      <c r="AG98" s="25">
        <v>5</v>
      </c>
      <c r="AH98" s="25">
        <v>333638.7</v>
      </c>
      <c r="AI98" s="25">
        <f t="shared" si="14"/>
        <v>4</v>
      </c>
      <c r="AJ98" s="25">
        <f t="shared" si="15"/>
        <v>329891.09999999998</v>
      </c>
      <c r="AK98" s="29">
        <f t="shared" si="16"/>
        <v>1</v>
      </c>
      <c r="AL98" s="29">
        <f t="shared" si="17"/>
        <v>3747.6000000000349</v>
      </c>
      <c r="AM98" s="10">
        <v>333638.7</v>
      </c>
      <c r="AN98" s="10" t="s">
        <v>327</v>
      </c>
    </row>
    <row r="99" spans="1:40" x14ac:dyDescent="0.2">
      <c r="A99" s="8">
        <v>26</v>
      </c>
      <c r="B99" s="8" t="s">
        <v>57</v>
      </c>
      <c r="C99" s="8" t="s">
        <v>20</v>
      </c>
      <c r="D99" s="8" t="s">
        <v>32</v>
      </c>
      <c r="E99" s="8" t="s">
        <v>17</v>
      </c>
      <c r="F99" s="8" t="s">
        <v>18</v>
      </c>
      <c r="G99" s="13">
        <v>1</v>
      </c>
      <c r="H99" s="13">
        <v>168.15</v>
      </c>
      <c r="I99" s="13">
        <v>1</v>
      </c>
      <c r="J99" s="13">
        <v>168.15</v>
      </c>
      <c r="K99" s="13">
        <f t="shared" si="18"/>
        <v>0</v>
      </c>
      <c r="L99" s="13">
        <f t="shared" si="19"/>
        <v>0</v>
      </c>
      <c r="M99" s="16">
        <v>0</v>
      </c>
      <c r="N99" s="16">
        <v>0</v>
      </c>
      <c r="O99" s="16"/>
      <c r="P99" s="16"/>
      <c r="Q99" s="16">
        <f t="shared" si="20"/>
        <v>0</v>
      </c>
      <c r="R99" s="16">
        <f t="shared" si="21"/>
        <v>0</v>
      </c>
      <c r="S99" s="19">
        <v>6</v>
      </c>
      <c r="T99" s="19">
        <v>10021.347</v>
      </c>
      <c r="U99" s="19">
        <v>6</v>
      </c>
      <c r="V99" s="19">
        <v>10021.347</v>
      </c>
      <c r="W99" s="19">
        <f t="shared" si="22"/>
        <v>0</v>
      </c>
      <c r="X99" s="19">
        <f t="shared" si="23"/>
        <v>0</v>
      </c>
      <c r="Y99" s="22">
        <v>0</v>
      </c>
      <c r="Z99" s="22">
        <v>0</v>
      </c>
      <c r="AA99" s="22"/>
      <c r="AB99" s="22"/>
      <c r="AC99" s="22">
        <f t="shared" si="24"/>
        <v>0</v>
      </c>
      <c r="AD99" s="22">
        <f t="shared" si="25"/>
        <v>0</v>
      </c>
      <c r="AE99" s="9">
        <v>1</v>
      </c>
      <c r="AF99" s="9">
        <v>2465.4209999999998</v>
      </c>
      <c r="AG99" s="25">
        <v>8</v>
      </c>
      <c r="AH99" s="25">
        <v>12654.918</v>
      </c>
      <c r="AI99" s="25">
        <f t="shared" si="14"/>
        <v>7</v>
      </c>
      <c r="AJ99" s="25">
        <f t="shared" si="15"/>
        <v>10189.496999999999</v>
      </c>
      <c r="AK99" s="29">
        <f t="shared" si="16"/>
        <v>1</v>
      </c>
      <c r="AL99" s="29">
        <f t="shared" si="17"/>
        <v>2465.4210000000003</v>
      </c>
      <c r="AM99" s="10">
        <v>4276.1499999999996</v>
      </c>
      <c r="AN99" s="10" t="s">
        <v>323</v>
      </c>
    </row>
    <row r="100" spans="1:40" x14ac:dyDescent="0.2">
      <c r="A100" s="8">
        <v>79</v>
      </c>
      <c r="B100" s="8" t="s">
        <v>120</v>
      </c>
      <c r="C100" s="8" t="s">
        <v>15</v>
      </c>
      <c r="D100" s="8" t="s">
        <v>32</v>
      </c>
      <c r="E100" s="8" t="s">
        <v>17</v>
      </c>
      <c r="F100" s="8" t="s">
        <v>18</v>
      </c>
      <c r="G100" s="13">
        <v>0</v>
      </c>
      <c r="H100" s="13">
        <v>0</v>
      </c>
      <c r="I100" s="13"/>
      <c r="J100" s="13"/>
      <c r="K100" s="13">
        <f t="shared" si="18"/>
        <v>0</v>
      </c>
      <c r="L100" s="13">
        <f t="shared" si="19"/>
        <v>0</v>
      </c>
      <c r="M100" s="16">
        <v>1</v>
      </c>
      <c r="N100" s="16">
        <v>1024.4000000000001</v>
      </c>
      <c r="O100" s="16"/>
      <c r="P100" s="16"/>
      <c r="Q100" s="16">
        <f t="shared" si="20"/>
        <v>1</v>
      </c>
      <c r="R100" s="16">
        <f t="shared" si="21"/>
        <v>1024.4000000000001</v>
      </c>
      <c r="S100" s="19">
        <v>3</v>
      </c>
      <c r="T100" s="19">
        <v>43780</v>
      </c>
      <c r="U100" s="19">
        <v>3</v>
      </c>
      <c r="V100" s="19">
        <v>43780</v>
      </c>
      <c r="W100" s="19">
        <f t="shared" si="22"/>
        <v>0</v>
      </c>
      <c r="X100" s="19">
        <f t="shared" si="23"/>
        <v>0</v>
      </c>
      <c r="Y100" s="22">
        <v>0</v>
      </c>
      <c r="Z100" s="22">
        <v>0</v>
      </c>
      <c r="AA100" s="22"/>
      <c r="AB100" s="22"/>
      <c r="AC100" s="22">
        <f t="shared" si="24"/>
        <v>0</v>
      </c>
      <c r="AD100" s="22">
        <f t="shared" si="25"/>
        <v>0</v>
      </c>
      <c r="AE100" s="9">
        <v>0</v>
      </c>
      <c r="AF100" s="9">
        <v>0</v>
      </c>
      <c r="AG100" s="25">
        <v>4</v>
      </c>
      <c r="AH100" s="25">
        <v>44804.4</v>
      </c>
      <c r="AI100" s="25">
        <f t="shared" si="14"/>
        <v>3</v>
      </c>
      <c r="AJ100" s="25">
        <f t="shared" si="15"/>
        <v>43780</v>
      </c>
      <c r="AK100" s="29">
        <f t="shared" si="16"/>
        <v>1</v>
      </c>
      <c r="AL100" s="29">
        <f t="shared" si="17"/>
        <v>1024.4000000000015</v>
      </c>
      <c r="AM100" s="10"/>
      <c r="AN100" s="10" t="s">
        <v>332</v>
      </c>
    </row>
    <row r="101" spans="1:40" x14ac:dyDescent="0.2">
      <c r="A101" s="8">
        <v>124</v>
      </c>
      <c r="B101" s="8" t="s">
        <v>167</v>
      </c>
      <c r="C101" s="8" t="s">
        <v>20</v>
      </c>
      <c r="D101" s="8" t="s">
        <v>32</v>
      </c>
      <c r="E101" s="8" t="s">
        <v>17</v>
      </c>
      <c r="F101" s="8" t="s">
        <v>18</v>
      </c>
      <c r="G101" s="13">
        <v>3</v>
      </c>
      <c r="H101" s="13">
        <v>561.79999999999995</v>
      </c>
      <c r="I101" s="13">
        <v>3</v>
      </c>
      <c r="J101" s="13">
        <v>561.79999999999995</v>
      </c>
      <c r="K101" s="13">
        <f t="shared" si="18"/>
        <v>0</v>
      </c>
      <c r="L101" s="13">
        <f t="shared" si="19"/>
        <v>0</v>
      </c>
      <c r="M101" s="16">
        <v>1</v>
      </c>
      <c r="N101" s="16">
        <v>5561.1329999999998</v>
      </c>
      <c r="O101" s="16">
        <v>0</v>
      </c>
      <c r="P101" s="16">
        <v>3578.4</v>
      </c>
      <c r="Q101" s="16">
        <f t="shared" si="20"/>
        <v>1</v>
      </c>
      <c r="R101" s="16">
        <f t="shared" si="21"/>
        <v>1982.7329999999997</v>
      </c>
      <c r="S101" s="19">
        <v>1</v>
      </c>
      <c r="T101" s="19">
        <v>926.3</v>
      </c>
      <c r="U101" s="19"/>
      <c r="V101" s="19"/>
      <c r="W101" s="19">
        <f t="shared" si="22"/>
        <v>1</v>
      </c>
      <c r="X101" s="19">
        <f t="shared" si="23"/>
        <v>926.3</v>
      </c>
      <c r="Y101" s="22">
        <v>0</v>
      </c>
      <c r="Z101" s="22">
        <v>0</v>
      </c>
      <c r="AA101" s="22"/>
      <c r="AB101" s="22"/>
      <c r="AC101" s="22">
        <f t="shared" si="24"/>
        <v>0</v>
      </c>
      <c r="AD101" s="22">
        <f t="shared" si="25"/>
        <v>0</v>
      </c>
      <c r="AE101" s="9">
        <v>1</v>
      </c>
      <c r="AF101" s="9">
        <v>942</v>
      </c>
      <c r="AG101" s="25">
        <v>6</v>
      </c>
      <c r="AH101" s="25">
        <v>7991.2330000000002</v>
      </c>
      <c r="AI101" s="25">
        <f t="shared" si="14"/>
        <v>3</v>
      </c>
      <c r="AJ101" s="25">
        <f t="shared" si="15"/>
        <v>4140.2</v>
      </c>
      <c r="AK101" s="29">
        <f t="shared" si="16"/>
        <v>3</v>
      </c>
      <c r="AL101" s="29">
        <f t="shared" si="17"/>
        <v>3851.0330000000004</v>
      </c>
      <c r="AM101" s="10">
        <v>561.79999999999995</v>
      </c>
      <c r="AN101" s="10" t="s">
        <v>330</v>
      </c>
    </row>
    <row r="102" spans="1:40" x14ac:dyDescent="0.2">
      <c r="A102" s="8">
        <v>13</v>
      </c>
      <c r="B102" s="8" t="s">
        <v>41</v>
      </c>
      <c r="C102" s="8" t="s">
        <v>20</v>
      </c>
      <c r="D102" s="8" t="s">
        <v>32</v>
      </c>
      <c r="E102" s="8" t="s">
        <v>17</v>
      </c>
      <c r="F102" s="8" t="s">
        <v>18</v>
      </c>
      <c r="G102" s="13">
        <v>0</v>
      </c>
      <c r="H102" s="13">
        <v>0</v>
      </c>
      <c r="I102" s="13"/>
      <c r="J102" s="13"/>
      <c r="K102" s="13">
        <f t="shared" si="18"/>
        <v>0</v>
      </c>
      <c r="L102" s="13">
        <f t="shared" si="19"/>
        <v>0</v>
      </c>
      <c r="M102" s="16">
        <v>0</v>
      </c>
      <c r="N102" s="16">
        <v>0</v>
      </c>
      <c r="O102" s="16"/>
      <c r="P102" s="16"/>
      <c r="Q102" s="16">
        <f t="shared" si="20"/>
        <v>0</v>
      </c>
      <c r="R102" s="16">
        <f t="shared" si="21"/>
        <v>0</v>
      </c>
      <c r="S102" s="19">
        <v>0</v>
      </c>
      <c r="T102" s="19">
        <v>0</v>
      </c>
      <c r="U102" s="19"/>
      <c r="V102" s="19"/>
      <c r="W102" s="19">
        <f t="shared" si="22"/>
        <v>0</v>
      </c>
      <c r="X102" s="19">
        <f t="shared" si="23"/>
        <v>0</v>
      </c>
      <c r="Y102" s="22">
        <v>0</v>
      </c>
      <c r="Z102" s="22">
        <v>0</v>
      </c>
      <c r="AA102" s="22"/>
      <c r="AB102" s="22"/>
      <c r="AC102" s="22">
        <f t="shared" si="24"/>
        <v>0</v>
      </c>
      <c r="AD102" s="22">
        <f t="shared" si="25"/>
        <v>0</v>
      </c>
      <c r="AE102" s="9">
        <v>0</v>
      </c>
      <c r="AF102" s="9">
        <v>0</v>
      </c>
      <c r="AG102" s="25">
        <v>0</v>
      </c>
      <c r="AH102" s="25">
        <v>0</v>
      </c>
      <c r="AI102" s="25">
        <f t="shared" si="14"/>
        <v>0</v>
      </c>
      <c r="AJ102" s="25">
        <f t="shared" si="15"/>
        <v>0</v>
      </c>
      <c r="AK102" s="29">
        <f t="shared" si="16"/>
        <v>0</v>
      </c>
      <c r="AL102" s="29">
        <f t="shared" si="17"/>
        <v>0</v>
      </c>
      <c r="AM102" s="10"/>
      <c r="AN102" s="10" t="s">
        <v>329</v>
      </c>
    </row>
    <row r="103" spans="1:40" x14ac:dyDescent="0.2">
      <c r="A103" s="8">
        <v>126</v>
      </c>
      <c r="B103" s="8" t="s">
        <v>169</v>
      </c>
      <c r="C103" s="8" t="s">
        <v>20</v>
      </c>
      <c r="D103" s="8" t="s">
        <v>32</v>
      </c>
      <c r="E103" s="8" t="s">
        <v>17</v>
      </c>
      <c r="F103" s="8" t="s">
        <v>18</v>
      </c>
      <c r="G103" s="13">
        <v>1</v>
      </c>
      <c r="H103" s="13">
        <v>853.1</v>
      </c>
      <c r="I103" s="13">
        <v>1</v>
      </c>
      <c r="J103" s="13">
        <v>853.1</v>
      </c>
      <c r="K103" s="13">
        <f t="shared" si="18"/>
        <v>0</v>
      </c>
      <c r="L103" s="13">
        <f t="shared" si="19"/>
        <v>0</v>
      </c>
      <c r="M103" s="16">
        <v>1</v>
      </c>
      <c r="N103" s="16">
        <v>1042.0999999999999</v>
      </c>
      <c r="O103" s="16">
        <v>1</v>
      </c>
      <c r="P103" s="16">
        <v>1042.0999999999999</v>
      </c>
      <c r="Q103" s="16">
        <f t="shared" si="20"/>
        <v>0</v>
      </c>
      <c r="R103" s="16">
        <f t="shared" si="21"/>
        <v>0</v>
      </c>
      <c r="S103" s="19">
        <v>0</v>
      </c>
      <c r="T103" s="19">
        <v>0</v>
      </c>
      <c r="U103" s="19"/>
      <c r="V103" s="19"/>
      <c r="W103" s="19">
        <f t="shared" si="22"/>
        <v>0</v>
      </c>
      <c r="X103" s="19">
        <f t="shared" si="23"/>
        <v>0</v>
      </c>
      <c r="Y103" s="22">
        <v>0</v>
      </c>
      <c r="Z103" s="22">
        <v>0</v>
      </c>
      <c r="AA103" s="22"/>
      <c r="AB103" s="22"/>
      <c r="AC103" s="22">
        <f t="shared" si="24"/>
        <v>0</v>
      </c>
      <c r="AD103" s="22">
        <f t="shared" si="25"/>
        <v>0</v>
      </c>
      <c r="AE103" s="9">
        <v>1</v>
      </c>
      <c r="AF103" s="9">
        <v>332</v>
      </c>
      <c r="AG103" s="25">
        <v>3</v>
      </c>
      <c r="AH103" s="25">
        <v>2227.1999999999998</v>
      </c>
      <c r="AI103" s="25">
        <f t="shared" si="14"/>
        <v>2</v>
      </c>
      <c r="AJ103" s="25">
        <f t="shared" si="15"/>
        <v>1895.1999999999998</v>
      </c>
      <c r="AK103" s="29">
        <f t="shared" si="16"/>
        <v>1</v>
      </c>
      <c r="AL103" s="29">
        <f t="shared" si="17"/>
        <v>332</v>
      </c>
      <c r="AM103" s="10">
        <v>1895.2</v>
      </c>
      <c r="AN103" s="10" t="s">
        <v>324</v>
      </c>
    </row>
    <row r="104" spans="1:40" x14ac:dyDescent="0.2">
      <c r="A104" s="8">
        <v>85</v>
      </c>
      <c r="B104" s="8" t="s">
        <v>126</v>
      </c>
      <c r="C104" s="8" t="s">
        <v>67</v>
      </c>
      <c r="D104" s="8" t="s">
        <v>32</v>
      </c>
      <c r="E104" s="8" t="s">
        <v>22</v>
      </c>
      <c r="F104" s="8" t="s">
        <v>23</v>
      </c>
      <c r="G104" s="13">
        <v>0</v>
      </c>
      <c r="H104" s="13">
        <v>0</v>
      </c>
      <c r="I104" s="13"/>
      <c r="J104" s="13"/>
      <c r="K104" s="13">
        <f t="shared" si="18"/>
        <v>0</v>
      </c>
      <c r="L104" s="13">
        <f t="shared" si="19"/>
        <v>0</v>
      </c>
      <c r="M104" s="16">
        <v>0</v>
      </c>
      <c r="N104" s="16">
        <v>0</v>
      </c>
      <c r="O104" s="16"/>
      <c r="P104" s="16"/>
      <c r="Q104" s="16">
        <f t="shared" si="20"/>
        <v>0</v>
      </c>
      <c r="R104" s="16">
        <f t="shared" si="21"/>
        <v>0</v>
      </c>
      <c r="S104" s="19">
        <v>0</v>
      </c>
      <c r="T104" s="19">
        <v>0</v>
      </c>
      <c r="U104" s="19"/>
      <c r="V104" s="19"/>
      <c r="W104" s="19">
        <f t="shared" si="22"/>
        <v>0</v>
      </c>
      <c r="X104" s="19">
        <f t="shared" si="23"/>
        <v>0</v>
      </c>
      <c r="Y104" s="22">
        <v>0</v>
      </c>
      <c r="Z104" s="22">
        <v>0</v>
      </c>
      <c r="AA104" s="22"/>
      <c r="AB104" s="22"/>
      <c r="AC104" s="22">
        <f t="shared" si="24"/>
        <v>0</v>
      </c>
      <c r="AD104" s="22">
        <f t="shared" si="25"/>
        <v>0</v>
      </c>
      <c r="AE104" s="9">
        <v>0</v>
      </c>
      <c r="AF104" s="9">
        <v>0</v>
      </c>
      <c r="AG104" s="25">
        <v>0</v>
      </c>
      <c r="AH104" s="25">
        <v>0</v>
      </c>
      <c r="AI104" s="25">
        <f t="shared" si="14"/>
        <v>0</v>
      </c>
      <c r="AJ104" s="25">
        <f t="shared" si="15"/>
        <v>0</v>
      </c>
      <c r="AK104" s="29">
        <f t="shared" si="16"/>
        <v>0</v>
      </c>
      <c r="AL104" s="29">
        <f t="shared" si="17"/>
        <v>0</v>
      </c>
      <c r="AM104" s="10"/>
      <c r="AN104" s="10" t="s">
        <v>332</v>
      </c>
    </row>
    <row r="105" spans="1:40" x14ac:dyDescent="0.2">
      <c r="A105" s="8">
        <v>105</v>
      </c>
      <c r="B105" s="8" t="s">
        <v>148</v>
      </c>
      <c r="C105" s="8" t="s">
        <v>20</v>
      </c>
      <c r="D105" s="8" t="s">
        <v>32</v>
      </c>
      <c r="E105" s="8" t="s">
        <v>17</v>
      </c>
      <c r="F105" s="8" t="s">
        <v>18</v>
      </c>
      <c r="G105" s="13">
        <v>2</v>
      </c>
      <c r="H105" s="13">
        <v>2660.5</v>
      </c>
      <c r="I105" s="13">
        <v>2</v>
      </c>
      <c r="J105" s="13">
        <v>2660.5</v>
      </c>
      <c r="K105" s="13">
        <f t="shared" si="18"/>
        <v>0</v>
      </c>
      <c r="L105" s="13">
        <f t="shared" si="19"/>
        <v>0</v>
      </c>
      <c r="M105" s="16">
        <v>1</v>
      </c>
      <c r="N105" s="16">
        <v>29513.8</v>
      </c>
      <c r="O105" s="16">
        <v>1</v>
      </c>
      <c r="P105" s="16">
        <v>29513.8</v>
      </c>
      <c r="Q105" s="16">
        <f t="shared" si="20"/>
        <v>0</v>
      </c>
      <c r="R105" s="16">
        <f t="shared" si="21"/>
        <v>0</v>
      </c>
      <c r="S105" s="19">
        <v>3</v>
      </c>
      <c r="T105" s="19">
        <v>76904.899999999994</v>
      </c>
      <c r="U105" s="19">
        <v>3</v>
      </c>
      <c r="V105" s="19">
        <v>76904.899999999994</v>
      </c>
      <c r="W105" s="19">
        <f t="shared" si="22"/>
        <v>0</v>
      </c>
      <c r="X105" s="19">
        <f t="shared" si="23"/>
        <v>0</v>
      </c>
      <c r="Y105" s="22">
        <v>0</v>
      </c>
      <c r="Z105" s="22">
        <v>0</v>
      </c>
      <c r="AA105" s="22"/>
      <c r="AB105" s="22"/>
      <c r="AC105" s="22">
        <f t="shared" si="24"/>
        <v>0</v>
      </c>
      <c r="AD105" s="22">
        <f t="shared" si="25"/>
        <v>0</v>
      </c>
      <c r="AE105" s="9">
        <v>2</v>
      </c>
      <c r="AF105" s="9">
        <v>671930.4</v>
      </c>
      <c r="AG105" s="25">
        <v>8</v>
      </c>
      <c r="AH105" s="25">
        <v>781009.6</v>
      </c>
      <c r="AI105" s="25">
        <f t="shared" si="14"/>
        <v>6</v>
      </c>
      <c r="AJ105" s="25">
        <f t="shared" si="15"/>
        <v>109079.2</v>
      </c>
      <c r="AK105" s="29">
        <f t="shared" si="16"/>
        <v>2</v>
      </c>
      <c r="AL105" s="29">
        <f t="shared" si="17"/>
        <v>671930.4</v>
      </c>
      <c r="AM105" s="10">
        <v>74160.5</v>
      </c>
      <c r="AN105" s="10" t="s">
        <v>325</v>
      </c>
    </row>
    <row r="106" spans="1:40" x14ac:dyDescent="0.2">
      <c r="A106" s="8">
        <v>268</v>
      </c>
      <c r="B106" s="8" t="s">
        <v>315</v>
      </c>
      <c r="C106" s="8" t="s">
        <v>20</v>
      </c>
      <c r="D106" s="8" t="s">
        <v>32</v>
      </c>
      <c r="E106" s="8" t="s">
        <v>17</v>
      </c>
      <c r="F106" s="8" t="s">
        <v>18</v>
      </c>
      <c r="G106" s="13">
        <v>1</v>
      </c>
      <c r="H106" s="13">
        <v>1232.8</v>
      </c>
      <c r="I106" s="13">
        <v>1</v>
      </c>
      <c r="J106" s="13">
        <v>1232.8</v>
      </c>
      <c r="K106" s="13">
        <f t="shared" si="18"/>
        <v>0</v>
      </c>
      <c r="L106" s="13">
        <f t="shared" si="19"/>
        <v>0</v>
      </c>
      <c r="M106" s="16">
        <v>0</v>
      </c>
      <c r="N106" s="16">
        <v>0</v>
      </c>
      <c r="O106" s="16"/>
      <c r="P106" s="16"/>
      <c r="Q106" s="16">
        <f t="shared" si="20"/>
        <v>0</v>
      </c>
      <c r="R106" s="16">
        <f t="shared" si="21"/>
        <v>0</v>
      </c>
      <c r="S106" s="19">
        <v>0</v>
      </c>
      <c r="T106" s="19">
        <v>0</v>
      </c>
      <c r="U106" s="19"/>
      <c r="V106" s="19"/>
      <c r="W106" s="19">
        <f t="shared" si="22"/>
        <v>0</v>
      </c>
      <c r="X106" s="19">
        <f t="shared" si="23"/>
        <v>0</v>
      </c>
      <c r="Y106" s="22">
        <v>0</v>
      </c>
      <c r="Z106" s="22">
        <v>0</v>
      </c>
      <c r="AA106" s="22"/>
      <c r="AB106" s="22"/>
      <c r="AC106" s="22">
        <f t="shared" si="24"/>
        <v>0</v>
      </c>
      <c r="AD106" s="22">
        <f t="shared" si="25"/>
        <v>0</v>
      </c>
      <c r="AE106" s="9">
        <v>0</v>
      </c>
      <c r="AF106" s="9">
        <v>0</v>
      </c>
      <c r="AG106" s="25">
        <v>1</v>
      </c>
      <c r="AH106" s="25">
        <v>1232.8</v>
      </c>
      <c r="AI106" s="25">
        <f t="shared" si="14"/>
        <v>1</v>
      </c>
      <c r="AJ106" s="25">
        <f t="shared" si="15"/>
        <v>1232.8</v>
      </c>
      <c r="AK106" s="29">
        <f t="shared" si="16"/>
        <v>0</v>
      </c>
      <c r="AL106" s="29">
        <f t="shared" si="17"/>
        <v>0</v>
      </c>
      <c r="AM106" s="10">
        <v>1232.8</v>
      </c>
      <c r="AN106" s="10" t="s">
        <v>331</v>
      </c>
    </row>
    <row r="107" spans="1:40" x14ac:dyDescent="0.2">
      <c r="A107" s="8">
        <v>83</v>
      </c>
      <c r="B107" s="8" t="s">
        <v>124</v>
      </c>
      <c r="C107" s="8" t="s">
        <v>15</v>
      </c>
      <c r="D107" s="8" t="s">
        <v>32</v>
      </c>
      <c r="E107" s="8" t="s">
        <v>17</v>
      </c>
      <c r="F107" s="8" t="s">
        <v>62</v>
      </c>
      <c r="G107" s="13">
        <v>0</v>
      </c>
      <c r="H107" s="13">
        <v>0</v>
      </c>
      <c r="I107" s="13"/>
      <c r="J107" s="13"/>
      <c r="K107" s="13">
        <f t="shared" si="18"/>
        <v>0</v>
      </c>
      <c r="L107" s="13">
        <f t="shared" si="19"/>
        <v>0</v>
      </c>
      <c r="M107" s="16">
        <v>2</v>
      </c>
      <c r="N107" s="16">
        <v>3025</v>
      </c>
      <c r="O107" s="16">
        <v>2</v>
      </c>
      <c r="P107" s="16">
        <v>3025</v>
      </c>
      <c r="Q107" s="16">
        <f t="shared" si="20"/>
        <v>0</v>
      </c>
      <c r="R107" s="16">
        <f t="shared" si="21"/>
        <v>0</v>
      </c>
      <c r="S107" s="19">
        <v>5</v>
      </c>
      <c r="T107" s="19">
        <v>51458.3</v>
      </c>
      <c r="U107" s="19">
        <v>5</v>
      </c>
      <c r="V107" s="19">
        <v>51458.3</v>
      </c>
      <c r="W107" s="19">
        <f t="shared" si="22"/>
        <v>0</v>
      </c>
      <c r="X107" s="19">
        <f t="shared" si="23"/>
        <v>0</v>
      </c>
      <c r="Y107" s="22">
        <v>0</v>
      </c>
      <c r="Z107" s="22">
        <v>0</v>
      </c>
      <c r="AA107" s="22"/>
      <c r="AB107" s="22"/>
      <c r="AC107" s="22">
        <f t="shared" si="24"/>
        <v>0</v>
      </c>
      <c r="AD107" s="22">
        <f t="shared" si="25"/>
        <v>0</v>
      </c>
      <c r="AE107" s="9">
        <v>0</v>
      </c>
      <c r="AF107" s="9">
        <v>0</v>
      </c>
      <c r="AG107" s="25">
        <v>7</v>
      </c>
      <c r="AH107" s="25">
        <v>54483.3</v>
      </c>
      <c r="AI107" s="25">
        <f t="shared" si="14"/>
        <v>7</v>
      </c>
      <c r="AJ107" s="25">
        <f t="shared" si="15"/>
        <v>54483.3</v>
      </c>
      <c r="AK107" s="29">
        <f t="shared" si="16"/>
        <v>0</v>
      </c>
      <c r="AL107" s="29">
        <f t="shared" si="17"/>
        <v>0</v>
      </c>
      <c r="AM107" s="10">
        <v>48048.3</v>
      </c>
      <c r="AN107" s="10" t="s">
        <v>323</v>
      </c>
    </row>
    <row r="108" spans="1:40" x14ac:dyDescent="0.2">
      <c r="A108" s="8">
        <v>135</v>
      </c>
      <c r="B108" s="8" t="s">
        <v>179</v>
      </c>
      <c r="C108" s="8" t="s">
        <v>20</v>
      </c>
      <c r="D108" s="8" t="s">
        <v>21</v>
      </c>
      <c r="E108" s="8" t="s">
        <v>22</v>
      </c>
      <c r="F108" s="8" t="s">
        <v>23</v>
      </c>
      <c r="G108" s="13">
        <v>0</v>
      </c>
      <c r="H108" s="13">
        <v>0</v>
      </c>
      <c r="I108" s="13"/>
      <c r="J108" s="13"/>
      <c r="K108" s="13">
        <f t="shared" si="18"/>
        <v>0</v>
      </c>
      <c r="L108" s="13">
        <f t="shared" si="19"/>
        <v>0</v>
      </c>
      <c r="M108" s="16">
        <v>0</v>
      </c>
      <c r="N108" s="16">
        <v>0</v>
      </c>
      <c r="O108" s="16"/>
      <c r="P108" s="16"/>
      <c r="Q108" s="16">
        <f t="shared" si="20"/>
        <v>0</v>
      </c>
      <c r="R108" s="16">
        <f t="shared" si="21"/>
        <v>0</v>
      </c>
      <c r="S108" s="19">
        <v>0</v>
      </c>
      <c r="T108" s="19">
        <v>0</v>
      </c>
      <c r="U108" s="19"/>
      <c r="V108" s="19"/>
      <c r="W108" s="19">
        <f t="shared" si="22"/>
        <v>0</v>
      </c>
      <c r="X108" s="19">
        <f t="shared" si="23"/>
        <v>0</v>
      </c>
      <c r="Y108" s="22">
        <v>0</v>
      </c>
      <c r="Z108" s="22">
        <v>0</v>
      </c>
      <c r="AA108" s="22"/>
      <c r="AB108" s="22"/>
      <c r="AC108" s="22">
        <f t="shared" si="24"/>
        <v>0</v>
      </c>
      <c r="AD108" s="22">
        <f t="shared" si="25"/>
        <v>0</v>
      </c>
      <c r="AE108" s="9">
        <v>0</v>
      </c>
      <c r="AF108" s="9">
        <v>0</v>
      </c>
      <c r="AG108" s="25">
        <v>0</v>
      </c>
      <c r="AH108" s="25">
        <v>0</v>
      </c>
      <c r="AI108" s="25">
        <f t="shared" si="14"/>
        <v>0</v>
      </c>
      <c r="AJ108" s="25">
        <f t="shared" si="15"/>
        <v>0</v>
      </c>
      <c r="AK108" s="29">
        <f t="shared" si="16"/>
        <v>0</v>
      </c>
      <c r="AL108" s="29">
        <f t="shared" si="17"/>
        <v>0</v>
      </c>
      <c r="AM108" s="10"/>
      <c r="AN108" s="10" t="s">
        <v>324</v>
      </c>
    </row>
    <row r="109" spans="1:40" x14ac:dyDescent="0.2">
      <c r="A109" s="8">
        <v>3</v>
      </c>
      <c r="B109" s="8" t="s">
        <v>24</v>
      </c>
      <c r="C109" s="8" t="s">
        <v>15</v>
      </c>
      <c r="D109" s="8" t="s">
        <v>21</v>
      </c>
      <c r="E109" s="8" t="s">
        <v>22</v>
      </c>
      <c r="F109" s="8" t="s">
        <v>23</v>
      </c>
      <c r="G109" s="13">
        <v>0</v>
      </c>
      <c r="H109" s="13">
        <v>0</v>
      </c>
      <c r="I109" s="13"/>
      <c r="J109" s="13"/>
      <c r="K109" s="13">
        <f t="shared" si="18"/>
        <v>0</v>
      </c>
      <c r="L109" s="13">
        <f t="shared" si="19"/>
        <v>0</v>
      </c>
      <c r="M109" s="16">
        <v>0</v>
      </c>
      <c r="N109" s="16">
        <v>0</v>
      </c>
      <c r="O109" s="16"/>
      <c r="P109" s="16"/>
      <c r="Q109" s="16">
        <f t="shared" si="20"/>
        <v>0</v>
      </c>
      <c r="R109" s="16">
        <f t="shared" si="21"/>
        <v>0</v>
      </c>
      <c r="S109" s="19">
        <v>0</v>
      </c>
      <c r="T109" s="19">
        <v>0</v>
      </c>
      <c r="U109" s="19"/>
      <c r="V109" s="19"/>
      <c r="W109" s="19">
        <f t="shared" si="22"/>
        <v>0</v>
      </c>
      <c r="X109" s="19">
        <f t="shared" si="23"/>
        <v>0</v>
      </c>
      <c r="Y109" s="22">
        <v>0</v>
      </c>
      <c r="Z109" s="22">
        <v>0</v>
      </c>
      <c r="AA109" s="22"/>
      <c r="AB109" s="22"/>
      <c r="AC109" s="22">
        <f t="shared" si="24"/>
        <v>0</v>
      </c>
      <c r="AD109" s="22">
        <f t="shared" si="25"/>
        <v>0</v>
      </c>
      <c r="AE109" s="9">
        <v>0</v>
      </c>
      <c r="AF109" s="9">
        <v>0</v>
      </c>
      <c r="AG109" s="25">
        <v>0</v>
      </c>
      <c r="AH109" s="25">
        <v>0</v>
      </c>
      <c r="AI109" s="25">
        <f t="shared" si="14"/>
        <v>0</v>
      </c>
      <c r="AJ109" s="25">
        <f t="shared" si="15"/>
        <v>0</v>
      </c>
      <c r="AK109" s="29">
        <f t="shared" si="16"/>
        <v>0</v>
      </c>
      <c r="AL109" s="29">
        <f t="shared" si="17"/>
        <v>0</v>
      </c>
      <c r="AM109" s="10"/>
      <c r="AN109" s="10" t="s">
        <v>331</v>
      </c>
    </row>
    <row r="110" spans="1:40" x14ac:dyDescent="0.2">
      <c r="A110" s="8">
        <v>101</v>
      </c>
      <c r="B110" s="8" t="s">
        <v>143</v>
      </c>
      <c r="C110" s="8" t="s">
        <v>20</v>
      </c>
      <c r="D110" s="8" t="s">
        <v>32</v>
      </c>
      <c r="E110" s="8" t="s">
        <v>17</v>
      </c>
      <c r="F110" s="8" t="s">
        <v>18</v>
      </c>
      <c r="G110" s="13">
        <v>1</v>
      </c>
      <c r="H110" s="13">
        <v>286.60000000000002</v>
      </c>
      <c r="I110" s="13"/>
      <c r="J110" s="13"/>
      <c r="K110" s="13">
        <f t="shared" si="18"/>
        <v>1</v>
      </c>
      <c r="L110" s="13">
        <f t="shared" si="19"/>
        <v>286.60000000000002</v>
      </c>
      <c r="M110" s="16">
        <v>1</v>
      </c>
      <c r="N110" s="16">
        <v>500.8</v>
      </c>
      <c r="O110" s="16"/>
      <c r="P110" s="16"/>
      <c r="Q110" s="16">
        <f t="shared" si="20"/>
        <v>1</v>
      </c>
      <c r="R110" s="16">
        <f t="shared" si="21"/>
        <v>500.8</v>
      </c>
      <c r="S110" s="19">
        <v>3</v>
      </c>
      <c r="T110" s="19">
        <v>76337.991999999998</v>
      </c>
      <c r="U110" s="19"/>
      <c r="V110" s="19"/>
      <c r="W110" s="19">
        <f t="shared" si="22"/>
        <v>3</v>
      </c>
      <c r="X110" s="19">
        <f t="shared" si="23"/>
        <v>76337.991999999998</v>
      </c>
      <c r="Y110" s="22">
        <v>0</v>
      </c>
      <c r="Z110" s="22">
        <v>0</v>
      </c>
      <c r="AA110" s="22"/>
      <c r="AB110" s="22"/>
      <c r="AC110" s="22">
        <f t="shared" si="24"/>
        <v>0</v>
      </c>
      <c r="AD110" s="22">
        <f t="shared" si="25"/>
        <v>0</v>
      </c>
      <c r="AE110" s="9">
        <v>2</v>
      </c>
      <c r="AF110" s="9">
        <v>24090</v>
      </c>
      <c r="AG110" s="25">
        <v>7</v>
      </c>
      <c r="AH110" s="25">
        <v>101215.39200000001</v>
      </c>
      <c r="AI110" s="25">
        <f t="shared" si="14"/>
        <v>0</v>
      </c>
      <c r="AJ110" s="25">
        <f t="shared" si="15"/>
        <v>0</v>
      </c>
      <c r="AK110" s="29">
        <f t="shared" si="16"/>
        <v>7</v>
      </c>
      <c r="AL110" s="29">
        <f t="shared" si="17"/>
        <v>101215.39200000001</v>
      </c>
      <c r="AM110" s="10">
        <v>76624.59</v>
      </c>
      <c r="AN110" s="10" t="s">
        <v>331</v>
      </c>
    </row>
    <row r="111" spans="1:40" x14ac:dyDescent="0.2">
      <c r="A111" s="8">
        <v>27</v>
      </c>
      <c r="B111" s="8" t="s">
        <v>58</v>
      </c>
      <c r="C111" s="8" t="s">
        <v>20</v>
      </c>
      <c r="D111" s="8" t="s">
        <v>32</v>
      </c>
      <c r="E111" s="8" t="s">
        <v>17</v>
      </c>
      <c r="F111" s="8" t="s">
        <v>18</v>
      </c>
      <c r="G111" s="13">
        <v>0</v>
      </c>
      <c r="H111" s="13">
        <v>0</v>
      </c>
      <c r="I111" s="13"/>
      <c r="J111" s="13"/>
      <c r="K111" s="13">
        <f t="shared" si="18"/>
        <v>0</v>
      </c>
      <c r="L111" s="13">
        <f t="shared" si="19"/>
        <v>0</v>
      </c>
      <c r="M111" s="16">
        <v>0</v>
      </c>
      <c r="N111" s="16">
        <v>0</v>
      </c>
      <c r="O111" s="16"/>
      <c r="P111" s="16"/>
      <c r="Q111" s="16">
        <f t="shared" si="20"/>
        <v>0</v>
      </c>
      <c r="R111" s="16">
        <f t="shared" si="21"/>
        <v>0</v>
      </c>
      <c r="S111" s="19">
        <v>1</v>
      </c>
      <c r="T111" s="19">
        <v>95</v>
      </c>
      <c r="U111" s="19">
        <v>1</v>
      </c>
      <c r="V111" s="19">
        <v>95</v>
      </c>
      <c r="W111" s="19">
        <f t="shared" si="22"/>
        <v>0</v>
      </c>
      <c r="X111" s="19">
        <f t="shared" si="23"/>
        <v>0</v>
      </c>
      <c r="Y111" s="22">
        <v>0</v>
      </c>
      <c r="Z111" s="22">
        <v>0</v>
      </c>
      <c r="AA111" s="22"/>
      <c r="AB111" s="22"/>
      <c r="AC111" s="22">
        <f t="shared" si="24"/>
        <v>0</v>
      </c>
      <c r="AD111" s="22">
        <f t="shared" si="25"/>
        <v>0</v>
      </c>
      <c r="AE111" s="9">
        <v>0</v>
      </c>
      <c r="AF111" s="9">
        <v>0</v>
      </c>
      <c r="AG111" s="25">
        <v>1</v>
      </c>
      <c r="AH111" s="25">
        <v>95</v>
      </c>
      <c r="AI111" s="25">
        <f t="shared" si="14"/>
        <v>1</v>
      </c>
      <c r="AJ111" s="25">
        <f t="shared" si="15"/>
        <v>95</v>
      </c>
      <c r="AK111" s="29">
        <f t="shared" si="16"/>
        <v>0</v>
      </c>
      <c r="AL111" s="29">
        <f t="shared" si="17"/>
        <v>0</v>
      </c>
      <c r="AM111" s="10">
        <v>95</v>
      </c>
      <c r="AN111" s="10" t="s">
        <v>330</v>
      </c>
    </row>
    <row r="112" spans="1:40" x14ac:dyDescent="0.2">
      <c r="A112" s="8">
        <v>127</v>
      </c>
      <c r="B112" s="8" t="s">
        <v>170</v>
      </c>
      <c r="C112" s="8" t="s">
        <v>20</v>
      </c>
      <c r="D112" s="8" t="s">
        <v>32</v>
      </c>
      <c r="E112" s="8" t="s">
        <v>17</v>
      </c>
      <c r="F112" s="8" t="s">
        <v>62</v>
      </c>
      <c r="G112" s="13">
        <v>4</v>
      </c>
      <c r="H112" s="13">
        <v>7727.3</v>
      </c>
      <c r="I112" s="13"/>
      <c r="J112" s="13"/>
      <c r="K112" s="13">
        <f t="shared" si="18"/>
        <v>4</v>
      </c>
      <c r="L112" s="13">
        <f t="shared" si="19"/>
        <v>7727.3</v>
      </c>
      <c r="M112" s="16">
        <v>1</v>
      </c>
      <c r="N112" s="16">
        <v>28950</v>
      </c>
      <c r="O112" s="16">
        <v>1</v>
      </c>
      <c r="P112" s="16">
        <v>28950</v>
      </c>
      <c r="Q112" s="16">
        <f t="shared" si="20"/>
        <v>0</v>
      </c>
      <c r="R112" s="16">
        <f t="shared" si="21"/>
        <v>0</v>
      </c>
      <c r="S112" s="19">
        <v>5</v>
      </c>
      <c r="T112" s="19">
        <v>3237.3</v>
      </c>
      <c r="U112" s="19">
        <v>5</v>
      </c>
      <c r="V112" s="19">
        <v>3237.3</v>
      </c>
      <c r="W112" s="19">
        <f t="shared" si="22"/>
        <v>0</v>
      </c>
      <c r="X112" s="19">
        <f t="shared" si="23"/>
        <v>0</v>
      </c>
      <c r="Y112" s="22">
        <v>0</v>
      </c>
      <c r="Z112" s="22">
        <v>0</v>
      </c>
      <c r="AA112" s="22"/>
      <c r="AB112" s="22"/>
      <c r="AC112" s="22">
        <f t="shared" si="24"/>
        <v>0</v>
      </c>
      <c r="AD112" s="22">
        <f t="shared" si="25"/>
        <v>0</v>
      </c>
      <c r="AE112" s="9">
        <v>1</v>
      </c>
      <c r="AF112" s="9">
        <v>1500</v>
      </c>
      <c r="AG112" s="25">
        <v>11</v>
      </c>
      <c r="AH112" s="25">
        <v>41414.6</v>
      </c>
      <c r="AI112" s="25">
        <f t="shared" si="14"/>
        <v>6</v>
      </c>
      <c r="AJ112" s="25">
        <f t="shared" si="15"/>
        <v>32187.3</v>
      </c>
      <c r="AK112" s="29">
        <f t="shared" si="16"/>
        <v>5</v>
      </c>
      <c r="AL112" s="29">
        <f t="shared" si="17"/>
        <v>9227.2999999999993</v>
      </c>
      <c r="AM112" s="10">
        <v>7727.3</v>
      </c>
      <c r="AN112" s="10" t="s">
        <v>323</v>
      </c>
    </row>
    <row r="113" spans="1:40" x14ac:dyDescent="0.2">
      <c r="A113" s="8">
        <v>16</v>
      </c>
      <c r="B113" s="8" t="s">
        <v>44</v>
      </c>
      <c r="C113" s="8" t="s">
        <v>20</v>
      </c>
      <c r="D113" s="8" t="s">
        <v>32</v>
      </c>
      <c r="E113" s="8" t="s">
        <v>17</v>
      </c>
      <c r="F113" s="8" t="s">
        <v>18</v>
      </c>
      <c r="G113" s="13">
        <v>0</v>
      </c>
      <c r="H113" s="13">
        <v>0</v>
      </c>
      <c r="I113" s="13"/>
      <c r="J113" s="13"/>
      <c r="K113" s="13">
        <f t="shared" si="18"/>
        <v>0</v>
      </c>
      <c r="L113" s="13">
        <f t="shared" si="19"/>
        <v>0</v>
      </c>
      <c r="M113" s="16">
        <v>0</v>
      </c>
      <c r="N113" s="16">
        <v>0</v>
      </c>
      <c r="O113" s="16"/>
      <c r="P113" s="16"/>
      <c r="Q113" s="16">
        <f t="shared" si="20"/>
        <v>0</v>
      </c>
      <c r="R113" s="16">
        <f t="shared" si="21"/>
        <v>0</v>
      </c>
      <c r="S113" s="19">
        <v>2</v>
      </c>
      <c r="T113" s="19">
        <v>1478.403</v>
      </c>
      <c r="U113" s="19">
        <v>2</v>
      </c>
      <c r="V113" s="19">
        <v>1478.403</v>
      </c>
      <c r="W113" s="19">
        <f t="shared" si="22"/>
        <v>0</v>
      </c>
      <c r="X113" s="19">
        <f t="shared" si="23"/>
        <v>0</v>
      </c>
      <c r="Y113" s="22">
        <v>0</v>
      </c>
      <c r="Z113" s="22">
        <v>0</v>
      </c>
      <c r="AA113" s="22"/>
      <c r="AB113" s="22"/>
      <c r="AC113" s="22">
        <f t="shared" si="24"/>
        <v>0</v>
      </c>
      <c r="AD113" s="22">
        <f t="shared" si="25"/>
        <v>0</v>
      </c>
      <c r="AE113" s="9">
        <v>1</v>
      </c>
      <c r="AF113" s="9">
        <v>28774</v>
      </c>
      <c r="AG113" s="25">
        <v>3</v>
      </c>
      <c r="AH113" s="25">
        <v>30252.402999999998</v>
      </c>
      <c r="AI113" s="25">
        <f t="shared" si="14"/>
        <v>2</v>
      </c>
      <c r="AJ113" s="25">
        <f t="shared" si="15"/>
        <v>1478.403</v>
      </c>
      <c r="AK113" s="29">
        <f t="shared" si="16"/>
        <v>1</v>
      </c>
      <c r="AL113" s="29">
        <f t="shared" si="17"/>
        <v>28774</v>
      </c>
      <c r="AM113" s="10"/>
      <c r="AN113" s="10" t="s">
        <v>331</v>
      </c>
    </row>
    <row r="114" spans="1:40" x14ac:dyDescent="0.2">
      <c r="A114" s="8">
        <v>82</v>
      </c>
      <c r="B114" s="8" t="s">
        <v>123</v>
      </c>
      <c r="C114" s="8" t="s">
        <v>20</v>
      </c>
      <c r="D114" s="8" t="s">
        <v>32</v>
      </c>
      <c r="E114" s="8" t="s">
        <v>17</v>
      </c>
      <c r="F114" s="8" t="s">
        <v>62</v>
      </c>
      <c r="G114" s="13">
        <v>1</v>
      </c>
      <c r="H114" s="13">
        <v>10325.700000000001</v>
      </c>
      <c r="I114" s="13"/>
      <c r="J114" s="13"/>
      <c r="K114" s="13">
        <f t="shared" si="18"/>
        <v>1</v>
      </c>
      <c r="L114" s="13">
        <f t="shared" si="19"/>
        <v>10325.700000000001</v>
      </c>
      <c r="M114" s="16">
        <v>2</v>
      </c>
      <c r="N114" s="16">
        <v>30255.3</v>
      </c>
      <c r="O114" s="16">
        <v>2</v>
      </c>
      <c r="P114" s="16">
        <v>30255.3</v>
      </c>
      <c r="Q114" s="16">
        <f t="shared" si="20"/>
        <v>0</v>
      </c>
      <c r="R114" s="16">
        <f t="shared" si="21"/>
        <v>0</v>
      </c>
      <c r="S114" s="19">
        <v>1</v>
      </c>
      <c r="T114" s="19">
        <v>1467.5</v>
      </c>
      <c r="U114" s="19">
        <v>1</v>
      </c>
      <c r="V114" s="19">
        <v>1467.5</v>
      </c>
      <c r="W114" s="19">
        <f t="shared" si="22"/>
        <v>0</v>
      </c>
      <c r="X114" s="19">
        <f t="shared" si="23"/>
        <v>0</v>
      </c>
      <c r="Y114" s="22">
        <v>1</v>
      </c>
      <c r="Z114" s="22">
        <v>0</v>
      </c>
      <c r="AA114" s="22">
        <v>1</v>
      </c>
      <c r="AB114" s="22">
        <v>0</v>
      </c>
      <c r="AC114" s="22">
        <f t="shared" si="24"/>
        <v>0</v>
      </c>
      <c r="AD114" s="22">
        <f t="shared" si="25"/>
        <v>0</v>
      </c>
      <c r="AE114" s="9">
        <v>3</v>
      </c>
      <c r="AF114" s="9">
        <v>54501.4</v>
      </c>
      <c r="AG114" s="25">
        <v>8</v>
      </c>
      <c r="AH114" s="25">
        <v>96549.9</v>
      </c>
      <c r="AI114" s="25">
        <f t="shared" si="14"/>
        <v>4</v>
      </c>
      <c r="AJ114" s="25">
        <f t="shared" si="15"/>
        <v>31722.799999999999</v>
      </c>
      <c r="AK114" s="29">
        <f t="shared" si="16"/>
        <v>4</v>
      </c>
      <c r="AL114" s="29">
        <f t="shared" si="17"/>
        <v>64827.099999999991</v>
      </c>
      <c r="AM114" s="10">
        <v>10325.700000000001</v>
      </c>
      <c r="AN114" s="10" t="s">
        <v>323</v>
      </c>
    </row>
    <row r="115" spans="1:40" x14ac:dyDescent="0.2">
      <c r="A115" s="8">
        <v>12</v>
      </c>
      <c r="B115" s="8" t="s">
        <v>40</v>
      </c>
      <c r="C115" s="8" t="s">
        <v>20</v>
      </c>
      <c r="D115" s="8" t="s">
        <v>32</v>
      </c>
      <c r="E115" s="8" t="s">
        <v>17</v>
      </c>
      <c r="F115" s="8" t="s">
        <v>18</v>
      </c>
      <c r="G115" s="13">
        <v>0</v>
      </c>
      <c r="H115" s="13">
        <v>0</v>
      </c>
      <c r="I115" s="13"/>
      <c r="J115" s="13"/>
      <c r="K115" s="13">
        <f t="shared" si="18"/>
        <v>0</v>
      </c>
      <c r="L115" s="13">
        <f t="shared" si="19"/>
        <v>0</v>
      </c>
      <c r="M115" s="16">
        <v>1</v>
      </c>
      <c r="N115" s="16">
        <v>0</v>
      </c>
      <c r="O115" s="16"/>
      <c r="P115" s="16"/>
      <c r="Q115" s="16">
        <f t="shared" si="20"/>
        <v>1</v>
      </c>
      <c r="R115" s="16">
        <f t="shared" si="21"/>
        <v>0</v>
      </c>
      <c r="S115" s="19">
        <v>2</v>
      </c>
      <c r="T115" s="19">
        <v>2488.6</v>
      </c>
      <c r="U115" s="19">
        <v>2</v>
      </c>
      <c r="V115" s="19">
        <v>2488.6</v>
      </c>
      <c r="W115" s="19">
        <f t="shared" si="22"/>
        <v>0</v>
      </c>
      <c r="X115" s="19">
        <f t="shared" si="23"/>
        <v>0</v>
      </c>
      <c r="Y115" s="22">
        <v>0</v>
      </c>
      <c r="Z115" s="22">
        <v>0</v>
      </c>
      <c r="AA115" s="22"/>
      <c r="AB115" s="22"/>
      <c r="AC115" s="22">
        <f t="shared" si="24"/>
        <v>0</v>
      </c>
      <c r="AD115" s="22">
        <f t="shared" si="25"/>
        <v>0</v>
      </c>
      <c r="AE115" s="9">
        <v>1</v>
      </c>
      <c r="AF115" s="9">
        <v>1118</v>
      </c>
      <c r="AG115" s="25">
        <v>4</v>
      </c>
      <c r="AH115" s="25">
        <v>3606.6</v>
      </c>
      <c r="AI115" s="25">
        <f t="shared" si="14"/>
        <v>2</v>
      </c>
      <c r="AJ115" s="25">
        <f t="shared" si="15"/>
        <v>2488.6</v>
      </c>
      <c r="AK115" s="29">
        <f t="shared" si="16"/>
        <v>2</v>
      </c>
      <c r="AL115" s="29">
        <f t="shared" si="17"/>
        <v>1118</v>
      </c>
      <c r="AM115" s="10">
        <v>2488.6</v>
      </c>
      <c r="AN115" s="10" t="s">
        <v>325</v>
      </c>
    </row>
    <row r="116" spans="1:40" x14ac:dyDescent="0.2">
      <c r="A116" s="8">
        <v>84</v>
      </c>
      <c r="B116" s="8" t="s">
        <v>125</v>
      </c>
      <c r="C116" s="8" t="s">
        <v>67</v>
      </c>
      <c r="D116" s="8" t="s">
        <v>32</v>
      </c>
      <c r="E116" s="8" t="s">
        <v>17</v>
      </c>
      <c r="F116" s="8" t="s">
        <v>18</v>
      </c>
      <c r="G116" s="13">
        <v>0</v>
      </c>
      <c r="H116" s="13">
        <v>0</v>
      </c>
      <c r="I116" s="13"/>
      <c r="J116" s="13"/>
      <c r="K116" s="13">
        <f t="shared" si="18"/>
        <v>0</v>
      </c>
      <c r="L116" s="13">
        <f t="shared" si="19"/>
        <v>0</v>
      </c>
      <c r="M116" s="16">
        <v>0</v>
      </c>
      <c r="N116" s="16">
        <v>0</v>
      </c>
      <c r="O116" s="16"/>
      <c r="P116" s="16"/>
      <c r="Q116" s="16">
        <f t="shared" si="20"/>
        <v>0</v>
      </c>
      <c r="R116" s="16">
        <f t="shared" si="21"/>
        <v>0</v>
      </c>
      <c r="S116" s="19">
        <v>0</v>
      </c>
      <c r="T116" s="19">
        <v>0</v>
      </c>
      <c r="U116" s="19"/>
      <c r="V116" s="19"/>
      <c r="W116" s="19">
        <f t="shared" si="22"/>
        <v>0</v>
      </c>
      <c r="X116" s="19">
        <f t="shared" si="23"/>
        <v>0</v>
      </c>
      <c r="Y116" s="22">
        <v>0</v>
      </c>
      <c r="Z116" s="22">
        <v>0</v>
      </c>
      <c r="AA116" s="22"/>
      <c r="AB116" s="22"/>
      <c r="AC116" s="22">
        <f t="shared" si="24"/>
        <v>0</v>
      </c>
      <c r="AD116" s="22">
        <f t="shared" si="25"/>
        <v>0</v>
      </c>
      <c r="AE116" s="9">
        <v>0</v>
      </c>
      <c r="AF116" s="9">
        <v>0</v>
      </c>
      <c r="AG116" s="25">
        <v>0</v>
      </c>
      <c r="AH116" s="25">
        <v>0</v>
      </c>
      <c r="AI116" s="25">
        <f t="shared" si="14"/>
        <v>0</v>
      </c>
      <c r="AJ116" s="25">
        <f t="shared" si="15"/>
        <v>0</v>
      </c>
      <c r="AK116" s="29">
        <f t="shared" si="16"/>
        <v>0</v>
      </c>
      <c r="AL116" s="29">
        <f t="shared" si="17"/>
        <v>0</v>
      </c>
      <c r="AM116" s="10"/>
      <c r="AN116" s="10" t="s">
        <v>327</v>
      </c>
    </row>
    <row r="117" spans="1:40" x14ac:dyDescent="0.2">
      <c r="A117" s="8">
        <v>17</v>
      </c>
      <c r="B117" s="8" t="s">
        <v>45</v>
      </c>
      <c r="C117" s="8" t="s">
        <v>20</v>
      </c>
      <c r="D117" s="8" t="s">
        <v>32</v>
      </c>
      <c r="E117" s="8" t="s">
        <v>17</v>
      </c>
      <c r="F117" s="8" t="s">
        <v>18</v>
      </c>
      <c r="G117" s="13">
        <v>0</v>
      </c>
      <c r="H117" s="13">
        <v>0</v>
      </c>
      <c r="I117" s="13"/>
      <c r="J117" s="13"/>
      <c r="K117" s="13">
        <f t="shared" si="18"/>
        <v>0</v>
      </c>
      <c r="L117" s="13">
        <f t="shared" si="19"/>
        <v>0</v>
      </c>
      <c r="M117" s="16">
        <v>0</v>
      </c>
      <c r="N117" s="16">
        <v>0</v>
      </c>
      <c r="O117" s="16"/>
      <c r="P117" s="16"/>
      <c r="Q117" s="16">
        <f t="shared" si="20"/>
        <v>0</v>
      </c>
      <c r="R117" s="16">
        <f t="shared" si="21"/>
        <v>0</v>
      </c>
      <c r="S117" s="19">
        <v>1</v>
      </c>
      <c r="T117" s="19">
        <v>19905.599999999999</v>
      </c>
      <c r="U117" s="19">
        <v>1</v>
      </c>
      <c r="V117" s="19">
        <v>19905.599999999999</v>
      </c>
      <c r="W117" s="19">
        <f t="shared" si="22"/>
        <v>0</v>
      </c>
      <c r="X117" s="19">
        <f t="shared" si="23"/>
        <v>0</v>
      </c>
      <c r="Y117" s="22">
        <v>0</v>
      </c>
      <c r="Z117" s="22">
        <v>0</v>
      </c>
      <c r="AA117" s="22"/>
      <c r="AB117" s="22"/>
      <c r="AC117" s="22">
        <f t="shared" si="24"/>
        <v>0</v>
      </c>
      <c r="AD117" s="22">
        <f t="shared" si="25"/>
        <v>0</v>
      </c>
      <c r="AE117" s="9">
        <v>0</v>
      </c>
      <c r="AF117" s="9">
        <v>0</v>
      </c>
      <c r="AG117" s="25">
        <v>1</v>
      </c>
      <c r="AH117" s="25">
        <v>19905.599999999999</v>
      </c>
      <c r="AI117" s="25">
        <f t="shared" si="14"/>
        <v>1</v>
      </c>
      <c r="AJ117" s="25">
        <f t="shared" si="15"/>
        <v>19905.599999999999</v>
      </c>
      <c r="AK117" s="29">
        <f t="shared" si="16"/>
        <v>0</v>
      </c>
      <c r="AL117" s="29">
        <f t="shared" si="17"/>
        <v>0</v>
      </c>
      <c r="AM117" s="10">
        <v>19905.599999999999</v>
      </c>
      <c r="AN117" s="10" t="s">
        <v>330</v>
      </c>
    </row>
    <row r="118" spans="1:40" x14ac:dyDescent="0.2">
      <c r="A118" s="8">
        <v>2</v>
      </c>
      <c r="B118" s="8" t="s">
        <v>19</v>
      </c>
      <c r="C118" s="8" t="s">
        <v>20</v>
      </c>
      <c r="D118" s="8" t="s">
        <v>21</v>
      </c>
      <c r="E118" s="8" t="s">
        <v>22</v>
      </c>
      <c r="F118" s="8" t="s">
        <v>23</v>
      </c>
      <c r="G118" s="13">
        <v>0</v>
      </c>
      <c r="H118" s="13">
        <v>0</v>
      </c>
      <c r="I118" s="13"/>
      <c r="J118" s="13"/>
      <c r="K118" s="13">
        <f t="shared" si="18"/>
        <v>0</v>
      </c>
      <c r="L118" s="13">
        <f t="shared" si="19"/>
        <v>0</v>
      </c>
      <c r="M118" s="16">
        <v>0</v>
      </c>
      <c r="N118" s="16">
        <v>0</v>
      </c>
      <c r="O118" s="16"/>
      <c r="P118" s="16"/>
      <c r="Q118" s="16">
        <f t="shared" si="20"/>
        <v>0</v>
      </c>
      <c r="R118" s="16">
        <f t="shared" si="21"/>
        <v>0</v>
      </c>
      <c r="S118" s="19">
        <v>0</v>
      </c>
      <c r="T118" s="19">
        <v>0</v>
      </c>
      <c r="U118" s="19"/>
      <c r="V118" s="19"/>
      <c r="W118" s="19">
        <f t="shared" si="22"/>
        <v>0</v>
      </c>
      <c r="X118" s="19">
        <f t="shared" si="23"/>
        <v>0</v>
      </c>
      <c r="Y118" s="22">
        <v>0</v>
      </c>
      <c r="Z118" s="22">
        <v>0</v>
      </c>
      <c r="AA118" s="22"/>
      <c r="AB118" s="22"/>
      <c r="AC118" s="22">
        <f t="shared" si="24"/>
        <v>0</v>
      </c>
      <c r="AD118" s="22">
        <f t="shared" si="25"/>
        <v>0</v>
      </c>
      <c r="AE118" s="9">
        <v>0</v>
      </c>
      <c r="AF118" s="9">
        <v>0</v>
      </c>
      <c r="AG118" s="25">
        <v>0</v>
      </c>
      <c r="AH118" s="25">
        <v>0</v>
      </c>
      <c r="AI118" s="25">
        <f t="shared" si="14"/>
        <v>0</v>
      </c>
      <c r="AJ118" s="25">
        <f t="shared" si="15"/>
        <v>0</v>
      </c>
      <c r="AK118" s="29">
        <f t="shared" si="16"/>
        <v>0</v>
      </c>
      <c r="AL118" s="29">
        <f t="shared" si="17"/>
        <v>0</v>
      </c>
      <c r="AM118" s="10"/>
      <c r="AN118" s="10" t="s">
        <v>331</v>
      </c>
    </row>
    <row r="119" spans="1:40" x14ac:dyDescent="0.2">
      <c r="A119" s="8">
        <v>88</v>
      </c>
      <c r="B119" s="8" t="s">
        <v>129</v>
      </c>
      <c r="C119" s="8" t="s">
        <v>20</v>
      </c>
      <c r="D119" s="8" t="s">
        <v>32</v>
      </c>
      <c r="E119" s="8" t="s">
        <v>17</v>
      </c>
      <c r="F119" s="8" t="s">
        <v>18</v>
      </c>
      <c r="G119" s="13">
        <v>1</v>
      </c>
      <c r="H119" s="13">
        <v>1517</v>
      </c>
      <c r="I119" s="13">
        <v>1</v>
      </c>
      <c r="J119" s="13">
        <v>1517</v>
      </c>
      <c r="K119" s="13">
        <f t="shared" si="18"/>
        <v>0</v>
      </c>
      <c r="L119" s="13">
        <f t="shared" si="19"/>
        <v>0</v>
      </c>
      <c r="M119" s="16">
        <v>2</v>
      </c>
      <c r="N119" s="16">
        <v>0</v>
      </c>
      <c r="O119" s="16"/>
      <c r="P119" s="16"/>
      <c r="Q119" s="16">
        <f t="shared" si="20"/>
        <v>2</v>
      </c>
      <c r="R119" s="16">
        <f t="shared" si="21"/>
        <v>0</v>
      </c>
      <c r="S119" s="19">
        <v>2</v>
      </c>
      <c r="T119" s="19">
        <v>3842.5</v>
      </c>
      <c r="U119" s="19"/>
      <c r="V119" s="19"/>
      <c r="W119" s="19">
        <f t="shared" si="22"/>
        <v>2</v>
      </c>
      <c r="X119" s="19">
        <f t="shared" si="23"/>
        <v>3842.5</v>
      </c>
      <c r="Y119" s="22">
        <v>0</v>
      </c>
      <c r="Z119" s="22">
        <v>0</v>
      </c>
      <c r="AA119" s="22"/>
      <c r="AB119" s="22"/>
      <c r="AC119" s="22">
        <f t="shared" si="24"/>
        <v>0</v>
      </c>
      <c r="AD119" s="22">
        <f t="shared" si="25"/>
        <v>0</v>
      </c>
      <c r="AE119" s="9">
        <v>0</v>
      </c>
      <c r="AF119" s="9">
        <v>0</v>
      </c>
      <c r="AG119" s="25">
        <v>5</v>
      </c>
      <c r="AH119" s="25">
        <v>5359.5</v>
      </c>
      <c r="AI119" s="25">
        <f t="shared" si="14"/>
        <v>1</v>
      </c>
      <c r="AJ119" s="25">
        <f t="shared" si="15"/>
        <v>1517</v>
      </c>
      <c r="AK119" s="29">
        <f t="shared" si="16"/>
        <v>4</v>
      </c>
      <c r="AL119" s="29">
        <f t="shared" si="17"/>
        <v>3842.5</v>
      </c>
      <c r="AM119" s="10">
        <v>1517</v>
      </c>
      <c r="AN119" s="10" t="s">
        <v>325</v>
      </c>
    </row>
    <row r="120" spans="1:40" x14ac:dyDescent="0.2">
      <c r="A120" s="8">
        <v>134</v>
      </c>
      <c r="B120" s="8" t="s">
        <v>178</v>
      </c>
      <c r="C120" s="8" t="s">
        <v>20</v>
      </c>
      <c r="D120" s="8" t="s">
        <v>21</v>
      </c>
      <c r="E120" s="8" t="s">
        <v>17</v>
      </c>
      <c r="F120" s="8" t="s">
        <v>18</v>
      </c>
      <c r="G120" s="13">
        <v>3</v>
      </c>
      <c r="H120" s="13">
        <v>346682</v>
      </c>
      <c r="I120" s="13">
        <v>2</v>
      </c>
      <c r="J120" s="13">
        <v>135820.6</v>
      </c>
      <c r="K120" s="13">
        <f t="shared" si="18"/>
        <v>1</v>
      </c>
      <c r="L120" s="13">
        <f t="shared" si="19"/>
        <v>210861.4</v>
      </c>
      <c r="M120" s="16">
        <v>1</v>
      </c>
      <c r="N120" s="16">
        <v>0</v>
      </c>
      <c r="O120" s="16">
        <v>1</v>
      </c>
      <c r="P120" s="16">
        <v>0</v>
      </c>
      <c r="Q120" s="16">
        <f t="shared" si="20"/>
        <v>0</v>
      </c>
      <c r="R120" s="16">
        <f t="shared" si="21"/>
        <v>0</v>
      </c>
      <c r="S120" s="19">
        <v>7</v>
      </c>
      <c r="T120" s="19">
        <v>174757.6</v>
      </c>
      <c r="U120" s="19"/>
      <c r="V120" s="19"/>
      <c r="W120" s="19">
        <f t="shared" si="22"/>
        <v>7</v>
      </c>
      <c r="X120" s="19">
        <f t="shared" si="23"/>
        <v>174757.6</v>
      </c>
      <c r="Y120" s="22">
        <v>0</v>
      </c>
      <c r="Z120" s="22">
        <v>0</v>
      </c>
      <c r="AA120" s="22"/>
      <c r="AB120" s="22"/>
      <c r="AC120" s="22">
        <f t="shared" si="24"/>
        <v>0</v>
      </c>
      <c r="AD120" s="22">
        <f t="shared" si="25"/>
        <v>0</v>
      </c>
      <c r="AE120" s="9">
        <v>0</v>
      </c>
      <c r="AF120" s="9">
        <v>0</v>
      </c>
      <c r="AG120" s="25">
        <v>11</v>
      </c>
      <c r="AH120" s="25">
        <v>521439.6</v>
      </c>
      <c r="AI120" s="25">
        <f t="shared" si="14"/>
        <v>3</v>
      </c>
      <c r="AJ120" s="25">
        <f t="shared" si="15"/>
        <v>135820.6</v>
      </c>
      <c r="AK120" s="29">
        <f t="shared" si="16"/>
        <v>8</v>
      </c>
      <c r="AL120" s="29">
        <f t="shared" si="17"/>
        <v>385619</v>
      </c>
      <c r="AM120" s="10">
        <v>346682</v>
      </c>
      <c r="AN120" s="10" t="s">
        <v>323</v>
      </c>
    </row>
    <row r="121" spans="1:40" ht="22.5" x14ac:dyDescent="0.2">
      <c r="A121" s="8">
        <v>97</v>
      </c>
      <c r="B121" s="8" t="s">
        <v>139</v>
      </c>
      <c r="C121" s="8" t="s">
        <v>20</v>
      </c>
      <c r="D121" s="8" t="s">
        <v>32</v>
      </c>
      <c r="E121" s="8" t="s">
        <v>17</v>
      </c>
      <c r="F121" s="8" t="s">
        <v>18</v>
      </c>
      <c r="G121" s="13">
        <v>0</v>
      </c>
      <c r="H121" s="13">
        <v>0</v>
      </c>
      <c r="I121" s="13"/>
      <c r="J121" s="13"/>
      <c r="K121" s="13">
        <f t="shared" si="18"/>
        <v>0</v>
      </c>
      <c r="L121" s="13">
        <f t="shared" si="19"/>
        <v>0</v>
      </c>
      <c r="M121" s="16">
        <v>0</v>
      </c>
      <c r="N121" s="16">
        <v>0</v>
      </c>
      <c r="O121" s="16"/>
      <c r="P121" s="16"/>
      <c r="Q121" s="16">
        <f t="shared" si="20"/>
        <v>0</v>
      </c>
      <c r="R121" s="16">
        <f t="shared" si="21"/>
        <v>0</v>
      </c>
      <c r="S121" s="19">
        <v>1</v>
      </c>
      <c r="T121" s="19">
        <v>0</v>
      </c>
      <c r="U121" s="19">
        <v>1</v>
      </c>
      <c r="V121" s="19">
        <v>0</v>
      </c>
      <c r="W121" s="19">
        <f t="shared" si="22"/>
        <v>0</v>
      </c>
      <c r="X121" s="19">
        <f t="shared" si="23"/>
        <v>0</v>
      </c>
      <c r="Y121" s="22">
        <v>0</v>
      </c>
      <c r="Z121" s="22">
        <v>0</v>
      </c>
      <c r="AA121" s="22"/>
      <c r="AB121" s="22"/>
      <c r="AC121" s="22">
        <f t="shared" si="24"/>
        <v>0</v>
      </c>
      <c r="AD121" s="22">
        <f t="shared" si="25"/>
        <v>0</v>
      </c>
      <c r="AE121" s="9">
        <v>0</v>
      </c>
      <c r="AF121" s="9">
        <v>0</v>
      </c>
      <c r="AG121" s="25">
        <v>1</v>
      </c>
      <c r="AH121" s="25">
        <v>0</v>
      </c>
      <c r="AI121" s="25">
        <f t="shared" si="14"/>
        <v>1</v>
      </c>
      <c r="AJ121" s="25">
        <f t="shared" si="15"/>
        <v>0</v>
      </c>
      <c r="AK121" s="29">
        <f t="shared" si="16"/>
        <v>0</v>
      </c>
      <c r="AL121" s="29">
        <f t="shared" si="17"/>
        <v>0</v>
      </c>
      <c r="AM121" s="10"/>
      <c r="AN121" s="10" t="s">
        <v>327</v>
      </c>
    </row>
    <row r="122" spans="1:40" x14ac:dyDescent="0.2">
      <c r="A122" s="8">
        <v>110</v>
      </c>
      <c r="B122" s="8" t="s">
        <v>153</v>
      </c>
      <c r="C122" s="8" t="s">
        <v>20</v>
      </c>
      <c r="D122" s="8" t="s">
        <v>32</v>
      </c>
      <c r="E122" s="8" t="s">
        <v>17</v>
      </c>
      <c r="F122" s="8" t="s">
        <v>18</v>
      </c>
      <c r="G122" s="13">
        <v>3</v>
      </c>
      <c r="H122" s="13">
        <v>2526.1999999999998</v>
      </c>
      <c r="I122" s="13">
        <v>3</v>
      </c>
      <c r="J122" s="13">
        <v>2526.1999999999998</v>
      </c>
      <c r="K122" s="13">
        <f t="shared" si="18"/>
        <v>0</v>
      </c>
      <c r="L122" s="13">
        <f t="shared" si="19"/>
        <v>0</v>
      </c>
      <c r="M122" s="16">
        <v>0</v>
      </c>
      <c r="N122" s="16">
        <v>0</v>
      </c>
      <c r="O122" s="16"/>
      <c r="P122" s="16"/>
      <c r="Q122" s="16">
        <f t="shared" si="20"/>
        <v>0</v>
      </c>
      <c r="R122" s="16">
        <f t="shared" si="21"/>
        <v>0</v>
      </c>
      <c r="S122" s="19">
        <v>1</v>
      </c>
      <c r="T122" s="19">
        <v>0</v>
      </c>
      <c r="U122" s="19">
        <v>1</v>
      </c>
      <c r="V122" s="19">
        <v>0</v>
      </c>
      <c r="W122" s="19">
        <f t="shared" si="22"/>
        <v>0</v>
      </c>
      <c r="X122" s="19">
        <f t="shared" si="23"/>
        <v>0</v>
      </c>
      <c r="Y122" s="22">
        <v>0</v>
      </c>
      <c r="Z122" s="22">
        <v>0</v>
      </c>
      <c r="AA122" s="22"/>
      <c r="AB122" s="22"/>
      <c r="AC122" s="22">
        <f t="shared" si="24"/>
        <v>0</v>
      </c>
      <c r="AD122" s="22">
        <f t="shared" si="25"/>
        <v>0</v>
      </c>
      <c r="AE122" s="9">
        <v>1</v>
      </c>
      <c r="AF122" s="9">
        <v>26340.3325</v>
      </c>
      <c r="AG122" s="25">
        <v>5</v>
      </c>
      <c r="AH122" s="25">
        <v>28866.532500000001</v>
      </c>
      <c r="AI122" s="25">
        <f t="shared" si="14"/>
        <v>4</v>
      </c>
      <c r="AJ122" s="25">
        <f t="shared" si="15"/>
        <v>2526.1999999999998</v>
      </c>
      <c r="AK122" s="29">
        <f t="shared" si="16"/>
        <v>1</v>
      </c>
      <c r="AL122" s="29">
        <f t="shared" si="17"/>
        <v>26340.3325</v>
      </c>
      <c r="AM122" s="10">
        <v>2526.1999999999998</v>
      </c>
      <c r="AN122" s="10" t="s">
        <v>331</v>
      </c>
    </row>
    <row r="123" spans="1:40" x14ac:dyDescent="0.2">
      <c r="A123" s="8">
        <v>87</v>
      </c>
      <c r="B123" s="8" t="s">
        <v>128</v>
      </c>
      <c r="C123" s="8" t="s">
        <v>20</v>
      </c>
      <c r="D123" s="8" t="s">
        <v>32</v>
      </c>
      <c r="E123" s="8" t="s">
        <v>17</v>
      </c>
      <c r="F123" s="8" t="s">
        <v>18</v>
      </c>
      <c r="G123" s="13">
        <v>2</v>
      </c>
      <c r="H123" s="13">
        <v>2103.3020000000001</v>
      </c>
      <c r="I123" s="13">
        <v>2</v>
      </c>
      <c r="J123" s="13">
        <v>1454</v>
      </c>
      <c r="K123" s="13">
        <f t="shared" si="18"/>
        <v>0</v>
      </c>
      <c r="L123" s="13">
        <f t="shared" si="19"/>
        <v>649.30200000000013</v>
      </c>
      <c r="M123" s="16">
        <v>0</v>
      </c>
      <c r="N123" s="16">
        <v>0</v>
      </c>
      <c r="O123" s="16"/>
      <c r="P123" s="16"/>
      <c r="Q123" s="16">
        <f t="shared" si="20"/>
        <v>0</v>
      </c>
      <c r="R123" s="16">
        <f t="shared" si="21"/>
        <v>0</v>
      </c>
      <c r="S123" s="19">
        <v>2</v>
      </c>
      <c r="T123" s="19">
        <v>427.13299999999998</v>
      </c>
      <c r="U123" s="19">
        <v>1</v>
      </c>
      <c r="V123" s="19">
        <v>0</v>
      </c>
      <c r="W123" s="19">
        <f t="shared" si="22"/>
        <v>1</v>
      </c>
      <c r="X123" s="19">
        <f t="shared" si="23"/>
        <v>427.13299999999998</v>
      </c>
      <c r="Y123" s="22">
        <v>0</v>
      </c>
      <c r="Z123" s="22">
        <v>0</v>
      </c>
      <c r="AA123" s="22"/>
      <c r="AB123" s="22"/>
      <c r="AC123" s="22">
        <f t="shared" si="24"/>
        <v>0</v>
      </c>
      <c r="AD123" s="22">
        <f t="shared" si="25"/>
        <v>0</v>
      </c>
      <c r="AE123" s="9">
        <v>0</v>
      </c>
      <c r="AF123" s="9">
        <v>0</v>
      </c>
      <c r="AG123" s="25">
        <v>4</v>
      </c>
      <c r="AH123" s="25">
        <v>2530.4349999999999</v>
      </c>
      <c r="AI123" s="25">
        <f t="shared" si="14"/>
        <v>3</v>
      </c>
      <c r="AJ123" s="25">
        <f t="shared" si="15"/>
        <v>1454</v>
      </c>
      <c r="AK123" s="29">
        <f t="shared" si="16"/>
        <v>1</v>
      </c>
      <c r="AL123" s="29">
        <f t="shared" si="17"/>
        <v>1076.4349999999999</v>
      </c>
      <c r="AM123" s="10">
        <v>2103.3000000000002</v>
      </c>
      <c r="AN123" s="10" t="s">
        <v>331</v>
      </c>
    </row>
    <row r="124" spans="1:40" x14ac:dyDescent="0.2">
      <c r="A124" s="8">
        <v>229</v>
      </c>
      <c r="B124" s="8" t="s">
        <v>276</v>
      </c>
      <c r="C124" s="8" t="s">
        <v>15</v>
      </c>
      <c r="D124" s="8" t="s">
        <v>26</v>
      </c>
      <c r="E124" s="8" t="s">
        <v>17</v>
      </c>
      <c r="F124" s="8" t="s">
        <v>18</v>
      </c>
      <c r="G124" s="13">
        <v>3</v>
      </c>
      <c r="H124" s="13">
        <v>3727.7</v>
      </c>
      <c r="I124" s="13"/>
      <c r="J124" s="13"/>
      <c r="K124" s="13">
        <f t="shared" si="18"/>
        <v>3</v>
      </c>
      <c r="L124" s="13">
        <f t="shared" si="19"/>
        <v>3727.7</v>
      </c>
      <c r="M124" s="16">
        <v>3</v>
      </c>
      <c r="N124" s="16">
        <v>41423.212</v>
      </c>
      <c r="O124" s="16"/>
      <c r="P124" s="16"/>
      <c r="Q124" s="16">
        <f t="shared" si="20"/>
        <v>3</v>
      </c>
      <c r="R124" s="16">
        <f t="shared" si="21"/>
        <v>41423.212</v>
      </c>
      <c r="S124" s="19">
        <v>3</v>
      </c>
      <c r="T124" s="19">
        <v>10342.1</v>
      </c>
      <c r="U124" s="19"/>
      <c r="V124" s="19"/>
      <c r="W124" s="19">
        <f t="shared" si="22"/>
        <v>3</v>
      </c>
      <c r="X124" s="19">
        <f t="shared" si="23"/>
        <v>10342.1</v>
      </c>
      <c r="Y124" s="22">
        <v>0</v>
      </c>
      <c r="Z124" s="22">
        <v>0</v>
      </c>
      <c r="AA124" s="22"/>
      <c r="AB124" s="22"/>
      <c r="AC124" s="22">
        <f t="shared" si="24"/>
        <v>0</v>
      </c>
      <c r="AD124" s="22">
        <f t="shared" si="25"/>
        <v>0</v>
      </c>
      <c r="AE124" s="9">
        <v>0</v>
      </c>
      <c r="AF124" s="9">
        <v>0</v>
      </c>
      <c r="AG124" s="25">
        <v>9</v>
      </c>
      <c r="AH124" s="25">
        <v>55493.012000000002</v>
      </c>
      <c r="AI124" s="25">
        <f t="shared" si="14"/>
        <v>0</v>
      </c>
      <c r="AJ124" s="25">
        <f t="shared" si="15"/>
        <v>0</v>
      </c>
      <c r="AK124" s="29">
        <f t="shared" si="16"/>
        <v>9</v>
      </c>
      <c r="AL124" s="29">
        <f t="shared" si="17"/>
        <v>55493.012000000002</v>
      </c>
      <c r="AM124" s="10">
        <v>3727.7</v>
      </c>
      <c r="AN124" s="10" t="s">
        <v>330</v>
      </c>
    </row>
    <row r="125" spans="1:40" x14ac:dyDescent="0.2">
      <c r="A125" s="8">
        <v>254</v>
      </c>
      <c r="B125" s="8" t="s">
        <v>301</v>
      </c>
      <c r="C125" s="8" t="s">
        <v>71</v>
      </c>
      <c r="D125" s="8" t="s">
        <v>32</v>
      </c>
      <c r="E125" s="8" t="s">
        <v>22</v>
      </c>
      <c r="F125" s="8" t="s">
        <v>23</v>
      </c>
      <c r="G125" s="13">
        <v>3</v>
      </c>
      <c r="H125" s="13">
        <v>2578</v>
      </c>
      <c r="I125" s="13"/>
      <c r="J125" s="13"/>
      <c r="K125" s="13">
        <f t="shared" si="18"/>
        <v>3</v>
      </c>
      <c r="L125" s="13">
        <f t="shared" si="19"/>
        <v>2578</v>
      </c>
      <c r="M125" s="16">
        <v>5</v>
      </c>
      <c r="N125" s="16">
        <v>9572.1</v>
      </c>
      <c r="O125" s="16"/>
      <c r="P125" s="16"/>
      <c r="Q125" s="16">
        <f t="shared" si="20"/>
        <v>5</v>
      </c>
      <c r="R125" s="16">
        <f t="shared" si="21"/>
        <v>9572.1</v>
      </c>
      <c r="S125" s="19">
        <v>0</v>
      </c>
      <c r="T125" s="19">
        <v>0</v>
      </c>
      <c r="U125" s="19"/>
      <c r="V125" s="19"/>
      <c r="W125" s="19">
        <f t="shared" si="22"/>
        <v>0</v>
      </c>
      <c r="X125" s="19">
        <f t="shared" si="23"/>
        <v>0</v>
      </c>
      <c r="Y125" s="22">
        <v>0</v>
      </c>
      <c r="Z125" s="22">
        <v>0</v>
      </c>
      <c r="AA125" s="22"/>
      <c r="AB125" s="22"/>
      <c r="AC125" s="22">
        <f t="shared" si="24"/>
        <v>0</v>
      </c>
      <c r="AD125" s="22">
        <f t="shared" si="25"/>
        <v>0</v>
      </c>
      <c r="AE125" s="9">
        <v>1</v>
      </c>
      <c r="AF125" s="9">
        <v>49960</v>
      </c>
      <c r="AG125" s="25">
        <v>9</v>
      </c>
      <c r="AH125" s="25">
        <v>62110.1</v>
      </c>
      <c r="AI125" s="25">
        <f t="shared" si="14"/>
        <v>0</v>
      </c>
      <c r="AJ125" s="25">
        <f t="shared" si="15"/>
        <v>0</v>
      </c>
      <c r="AK125" s="29">
        <f t="shared" si="16"/>
        <v>9</v>
      </c>
      <c r="AL125" s="29">
        <f t="shared" si="17"/>
        <v>62110.1</v>
      </c>
      <c r="AM125" s="10">
        <v>2578</v>
      </c>
      <c r="AN125" s="10" t="s">
        <v>325</v>
      </c>
    </row>
    <row r="126" spans="1:40" ht="22.5" x14ac:dyDescent="0.2">
      <c r="A126" s="8">
        <v>255</v>
      </c>
      <c r="B126" s="8" t="s">
        <v>302</v>
      </c>
      <c r="C126" s="8" t="s">
        <v>71</v>
      </c>
      <c r="D126" s="8" t="s">
        <v>32</v>
      </c>
      <c r="E126" s="8" t="s">
        <v>22</v>
      </c>
      <c r="F126" s="8" t="s">
        <v>23</v>
      </c>
      <c r="G126" s="13">
        <v>0</v>
      </c>
      <c r="H126" s="13">
        <v>0</v>
      </c>
      <c r="I126" s="13"/>
      <c r="J126" s="13"/>
      <c r="K126" s="13">
        <f t="shared" si="18"/>
        <v>0</v>
      </c>
      <c r="L126" s="13">
        <f t="shared" si="19"/>
        <v>0</v>
      </c>
      <c r="M126" s="16">
        <v>0</v>
      </c>
      <c r="N126" s="16">
        <v>0</v>
      </c>
      <c r="O126" s="16"/>
      <c r="P126" s="16"/>
      <c r="Q126" s="16">
        <f t="shared" si="20"/>
        <v>0</v>
      </c>
      <c r="R126" s="16">
        <f t="shared" si="21"/>
        <v>0</v>
      </c>
      <c r="S126" s="19">
        <v>1</v>
      </c>
      <c r="T126" s="19">
        <v>0</v>
      </c>
      <c r="U126" s="19">
        <v>1</v>
      </c>
      <c r="V126" s="19">
        <v>0</v>
      </c>
      <c r="W126" s="19">
        <f t="shared" si="22"/>
        <v>0</v>
      </c>
      <c r="X126" s="19">
        <f t="shared" si="23"/>
        <v>0</v>
      </c>
      <c r="Y126" s="22">
        <v>0</v>
      </c>
      <c r="Z126" s="22">
        <v>0</v>
      </c>
      <c r="AA126" s="22"/>
      <c r="AB126" s="22"/>
      <c r="AC126" s="22">
        <f t="shared" si="24"/>
        <v>0</v>
      </c>
      <c r="AD126" s="22">
        <f t="shared" si="25"/>
        <v>0</v>
      </c>
      <c r="AE126" s="9">
        <v>0</v>
      </c>
      <c r="AF126" s="9">
        <v>0</v>
      </c>
      <c r="AG126" s="25">
        <v>1</v>
      </c>
      <c r="AH126" s="25">
        <v>0</v>
      </c>
      <c r="AI126" s="25">
        <f t="shared" si="14"/>
        <v>1</v>
      </c>
      <c r="AJ126" s="25">
        <f t="shared" si="15"/>
        <v>0</v>
      </c>
      <c r="AK126" s="29">
        <f t="shared" si="16"/>
        <v>0</v>
      </c>
      <c r="AL126" s="29">
        <f t="shared" si="17"/>
        <v>0</v>
      </c>
      <c r="AM126" s="10"/>
      <c r="AN126" s="10" t="s">
        <v>330</v>
      </c>
    </row>
    <row r="127" spans="1:40" x14ac:dyDescent="0.2">
      <c r="A127" s="8">
        <v>15</v>
      </c>
      <c r="B127" s="8" t="s">
        <v>43</v>
      </c>
      <c r="C127" s="8" t="s">
        <v>20</v>
      </c>
      <c r="D127" s="8" t="s">
        <v>32</v>
      </c>
      <c r="E127" s="8" t="s">
        <v>17</v>
      </c>
      <c r="F127" s="8" t="s">
        <v>18</v>
      </c>
      <c r="G127" s="13">
        <v>0</v>
      </c>
      <c r="H127" s="13">
        <v>0</v>
      </c>
      <c r="I127" s="13"/>
      <c r="J127" s="13"/>
      <c r="K127" s="13">
        <f t="shared" si="18"/>
        <v>0</v>
      </c>
      <c r="L127" s="13">
        <f t="shared" si="19"/>
        <v>0</v>
      </c>
      <c r="M127" s="16">
        <v>0</v>
      </c>
      <c r="N127" s="16">
        <v>0</v>
      </c>
      <c r="O127" s="16"/>
      <c r="P127" s="16"/>
      <c r="Q127" s="16">
        <f t="shared" si="20"/>
        <v>0</v>
      </c>
      <c r="R127" s="16">
        <f t="shared" si="21"/>
        <v>0</v>
      </c>
      <c r="S127" s="19">
        <v>3</v>
      </c>
      <c r="T127" s="19">
        <v>4148.6000000000004</v>
      </c>
      <c r="U127" s="19">
        <v>2</v>
      </c>
      <c r="V127" s="19">
        <v>448.6</v>
      </c>
      <c r="W127" s="19">
        <f t="shared" si="22"/>
        <v>1</v>
      </c>
      <c r="X127" s="19">
        <f t="shared" si="23"/>
        <v>3700.0000000000005</v>
      </c>
      <c r="Y127" s="22">
        <v>0</v>
      </c>
      <c r="Z127" s="22">
        <v>0</v>
      </c>
      <c r="AA127" s="22"/>
      <c r="AB127" s="22"/>
      <c r="AC127" s="22">
        <f t="shared" si="24"/>
        <v>0</v>
      </c>
      <c r="AD127" s="22">
        <f t="shared" si="25"/>
        <v>0</v>
      </c>
      <c r="AE127" s="9">
        <v>0</v>
      </c>
      <c r="AF127" s="9">
        <v>0</v>
      </c>
      <c r="AG127" s="25">
        <v>3</v>
      </c>
      <c r="AH127" s="25">
        <v>4148.6000000000004</v>
      </c>
      <c r="AI127" s="25">
        <f t="shared" si="14"/>
        <v>2</v>
      </c>
      <c r="AJ127" s="25">
        <f t="shared" si="15"/>
        <v>448.6</v>
      </c>
      <c r="AK127" s="29">
        <f t="shared" si="16"/>
        <v>1</v>
      </c>
      <c r="AL127" s="29">
        <f t="shared" si="17"/>
        <v>3700.0000000000005</v>
      </c>
      <c r="AM127" s="10"/>
      <c r="AN127" s="10" t="s">
        <v>330</v>
      </c>
    </row>
    <row r="128" spans="1:40" ht="22.5" x14ac:dyDescent="0.2">
      <c r="A128" s="8">
        <v>264</v>
      </c>
      <c r="B128" s="8" t="s">
        <v>311</v>
      </c>
      <c r="C128" s="8" t="s">
        <v>38</v>
      </c>
      <c r="D128" s="8" t="s">
        <v>32</v>
      </c>
      <c r="E128" s="8" t="s">
        <v>22</v>
      </c>
      <c r="F128" s="8" t="s">
        <v>23</v>
      </c>
      <c r="G128" s="13">
        <v>1</v>
      </c>
      <c r="H128" s="13">
        <v>470</v>
      </c>
      <c r="I128" s="13">
        <v>1</v>
      </c>
      <c r="J128" s="13">
        <v>470</v>
      </c>
      <c r="K128" s="13">
        <f t="shared" si="18"/>
        <v>0</v>
      </c>
      <c r="L128" s="13">
        <f t="shared" si="19"/>
        <v>0</v>
      </c>
      <c r="M128" s="16">
        <v>0</v>
      </c>
      <c r="N128" s="16">
        <v>0</v>
      </c>
      <c r="O128" s="16"/>
      <c r="P128" s="16"/>
      <c r="Q128" s="16">
        <f t="shared" si="20"/>
        <v>0</v>
      </c>
      <c r="R128" s="16">
        <f t="shared" si="21"/>
        <v>0</v>
      </c>
      <c r="S128" s="19">
        <v>2</v>
      </c>
      <c r="T128" s="19">
        <v>1405</v>
      </c>
      <c r="U128" s="19">
        <v>2</v>
      </c>
      <c r="V128" s="19">
        <v>1405</v>
      </c>
      <c r="W128" s="19">
        <f t="shared" si="22"/>
        <v>0</v>
      </c>
      <c r="X128" s="19">
        <f t="shared" si="23"/>
        <v>0</v>
      </c>
      <c r="Y128" s="22">
        <v>0</v>
      </c>
      <c r="Z128" s="22">
        <v>0</v>
      </c>
      <c r="AA128" s="22"/>
      <c r="AB128" s="22"/>
      <c r="AC128" s="22">
        <f t="shared" si="24"/>
        <v>0</v>
      </c>
      <c r="AD128" s="22">
        <f t="shared" si="25"/>
        <v>0</v>
      </c>
      <c r="AE128" s="9">
        <v>0</v>
      </c>
      <c r="AF128" s="9">
        <v>0</v>
      </c>
      <c r="AG128" s="25">
        <v>3</v>
      </c>
      <c r="AH128" s="25">
        <v>1875</v>
      </c>
      <c r="AI128" s="25">
        <f t="shared" si="14"/>
        <v>3</v>
      </c>
      <c r="AJ128" s="25">
        <f t="shared" si="15"/>
        <v>1875</v>
      </c>
      <c r="AK128" s="29">
        <f t="shared" si="16"/>
        <v>0</v>
      </c>
      <c r="AL128" s="29">
        <f t="shared" si="17"/>
        <v>0</v>
      </c>
      <c r="AM128" s="10">
        <v>470</v>
      </c>
      <c r="AN128" s="10" t="s">
        <v>332</v>
      </c>
    </row>
    <row r="129" spans="1:40" ht="22.5" x14ac:dyDescent="0.2">
      <c r="A129" s="8">
        <v>265</v>
      </c>
      <c r="B129" s="8" t="s">
        <v>312</v>
      </c>
      <c r="C129" s="8" t="s">
        <v>38</v>
      </c>
      <c r="D129" s="8" t="s">
        <v>32</v>
      </c>
      <c r="E129" s="8" t="s">
        <v>22</v>
      </c>
      <c r="F129" s="8" t="s">
        <v>23</v>
      </c>
      <c r="G129" s="13">
        <v>0</v>
      </c>
      <c r="H129" s="13">
        <v>0</v>
      </c>
      <c r="I129" s="13"/>
      <c r="J129" s="13"/>
      <c r="K129" s="13">
        <f t="shared" si="18"/>
        <v>0</v>
      </c>
      <c r="L129" s="13">
        <f t="shared" si="19"/>
        <v>0</v>
      </c>
      <c r="M129" s="16">
        <v>0</v>
      </c>
      <c r="N129" s="16">
        <v>0</v>
      </c>
      <c r="O129" s="16"/>
      <c r="P129" s="16"/>
      <c r="Q129" s="16">
        <f t="shared" si="20"/>
        <v>0</v>
      </c>
      <c r="R129" s="16">
        <f t="shared" si="21"/>
        <v>0</v>
      </c>
      <c r="S129" s="19">
        <v>0</v>
      </c>
      <c r="T129" s="19">
        <v>0</v>
      </c>
      <c r="U129" s="19"/>
      <c r="V129" s="19"/>
      <c r="W129" s="19">
        <f t="shared" si="22"/>
        <v>0</v>
      </c>
      <c r="X129" s="19">
        <f t="shared" si="23"/>
        <v>0</v>
      </c>
      <c r="Y129" s="22">
        <v>0</v>
      </c>
      <c r="Z129" s="22">
        <v>0</v>
      </c>
      <c r="AA129" s="22"/>
      <c r="AB129" s="22"/>
      <c r="AC129" s="22">
        <f t="shared" si="24"/>
        <v>0</v>
      </c>
      <c r="AD129" s="22">
        <f t="shared" si="25"/>
        <v>0</v>
      </c>
      <c r="AE129" s="9">
        <v>0</v>
      </c>
      <c r="AF129" s="9">
        <v>0</v>
      </c>
      <c r="AG129" s="25">
        <v>0</v>
      </c>
      <c r="AH129" s="25">
        <v>0</v>
      </c>
      <c r="AI129" s="25">
        <f t="shared" si="14"/>
        <v>0</v>
      </c>
      <c r="AJ129" s="25">
        <f t="shared" si="15"/>
        <v>0</v>
      </c>
      <c r="AK129" s="29">
        <f t="shared" si="16"/>
        <v>0</v>
      </c>
      <c r="AL129" s="29">
        <f t="shared" si="17"/>
        <v>0</v>
      </c>
      <c r="AM129" s="10"/>
      <c r="AN129" s="10" t="s">
        <v>332</v>
      </c>
    </row>
    <row r="130" spans="1:40" x14ac:dyDescent="0.2">
      <c r="A130" s="8">
        <v>266</v>
      </c>
      <c r="B130" s="8" t="s">
        <v>313</v>
      </c>
      <c r="C130" s="8" t="s">
        <v>67</v>
      </c>
      <c r="D130" s="8" t="s">
        <v>32</v>
      </c>
      <c r="E130" s="8" t="s">
        <v>22</v>
      </c>
      <c r="F130" s="8" t="s">
        <v>23</v>
      </c>
      <c r="G130" s="13">
        <v>0</v>
      </c>
      <c r="H130" s="13">
        <v>0</v>
      </c>
      <c r="I130" s="13"/>
      <c r="J130" s="13"/>
      <c r="K130" s="13">
        <f t="shared" si="18"/>
        <v>0</v>
      </c>
      <c r="L130" s="13">
        <f t="shared" si="19"/>
        <v>0</v>
      </c>
      <c r="M130" s="16">
        <v>0</v>
      </c>
      <c r="N130" s="16">
        <v>0</v>
      </c>
      <c r="O130" s="16"/>
      <c r="P130" s="16"/>
      <c r="Q130" s="16">
        <f t="shared" si="20"/>
        <v>0</v>
      </c>
      <c r="R130" s="16">
        <f t="shared" si="21"/>
        <v>0</v>
      </c>
      <c r="S130" s="19">
        <v>1</v>
      </c>
      <c r="T130" s="19">
        <v>180</v>
      </c>
      <c r="U130" s="19">
        <v>1</v>
      </c>
      <c r="V130" s="19">
        <v>180</v>
      </c>
      <c r="W130" s="19">
        <f t="shared" si="22"/>
        <v>0</v>
      </c>
      <c r="X130" s="19">
        <f t="shared" si="23"/>
        <v>0</v>
      </c>
      <c r="Y130" s="22">
        <v>0</v>
      </c>
      <c r="Z130" s="22">
        <v>0</v>
      </c>
      <c r="AA130" s="22"/>
      <c r="AB130" s="22"/>
      <c r="AC130" s="22">
        <f t="shared" si="24"/>
        <v>0</v>
      </c>
      <c r="AD130" s="22">
        <f t="shared" si="25"/>
        <v>0</v>
      </c>
      <c r="AE130" s="9">
        <v>0</v>
      </c>
      <c r="AF130" s="9">
        <v>0</v>
      </c>
      <c r="AG130" s="25">
        <v>1</v>
      </c>
      <c r="AH130" s="25">
        <v>180</v>
      </c>
      <c r="AI130" s="25">
        <f t="shared" si="14"/>
        <v>1</v>
      </c>
      <c r="AJ130" s="25">
        <f t="shared" si="15"/>
        <v>180</v>
      </c>
      <c r="AK130" s="29">
        <f t="shared" si="16"/>
        <v>0</v>
      </c>
      <c r="AL130" s="29">
        <f t="shared" si="17"/>
        <v>0</v>
      </c>
      <c r="AM130" s="10"/>
      <c r="AN130" s="10" t="s">
        <v>332</v>
      </c>
    </row>
    <row r="131" spans="1:40" x14ac:dyDescent="0.2">
      <c r="A131" s="8">
        <v>93</v>
      </c>
      <c r="B131" s="8" t="s">
        <v>135</v>
      </c>
      <c r="C131" s="8" t="s">
        <v>31</v>
      </c>
      <c r="D131" s="8" t="s">
        <v>32</v>
      </c>
      <c r="E131" s="8" t="s">
        <v>22</v>
      </c>
      <c r="F131" s="8" t="s">
        <v>23</v>
      </c>
      <c r="G131" s="13">
        <v>0</v>
      </c>
      <c r="H131" s="13">
        <v>0</v>
      </c>
      <c r="I131" s="13"/>
      <c r="J131" s="13"/>
      <c r="K131" s="13">
        <f t="shared" si="18"/>
        <v>0</v>
      </c>
      <c r="L131" s="13">
        <f t="shared" si="19"/>
        <v>0</v>
      </c>
      <c r="M131" s="16">
        <v>0</v>
      </c>
      <c r="N131" s="16">
        <v>0</v>
      </c>
      <c r="O131" s="16"/>
      <c r="P131" s="16"/>
      <c r="Q131" s="16">
        <f t="shared" si="20"/>
        <v>0</v>
      </c>
      <c r="R131" s="16">
        <f t="shared" si="21"/>
        <v>0</v>
      </c>
      <c r="S131" s="19">
        <v>2</v>
      </c>
      <c r="T131" s="19">
        <v>29.24</v>
      </c>
      <c r="U131" s="19">
        <v>2</v>
      </c>
      <c r="V131" s="19">
        <v>29.24</v>
      </c>
      <c r="W131" s="19">
        <f t="shared" si="22"/>
        <v>0</v>
      </c>
      <c r="X131" s="19">
        <f t="shared" si="23"/>
        <v>0</v>
      </c>
      <c r="Y131" s="22">
        <v>0</v>
      </c>
      <c r="Z131" s="22">
        <v>0</v>
      </c>
      <c r="AA131" s="22"/>
      <c r="AB131" s="22"/>
      <c r="AC131" s="22">
        <f t="shared" si="24"/>
        <v>0</v>
      </c>
      <c r="AD131" s="22">
        <f t="shared" si="25"/>
        <v>0</v>
      </c>
      <c r="AE131" s="9">
        <v>0</v>
      </c>
      <c r="AF131" s="9">
        <v>0</v>
      </c>
      <c r="AG131" s="25">
        <v>2</v>
      </c>
      <c r="AH131" s="25">
        <v>29.24</v>
      </c>
      <c r="AI131" s="25">
        <f t="shared" si="14"/>
        <v>2</v>
      </c>
      <c r="AJ131" s="25">
        <f t="shared" si="15"/>
        <v>29.24</v>
      </c>
      <c r="AK131" s="29">
        <f t="shared" si="16"/>
        <v>0</v>
      </c>
      <c r="AL131" s="29">
        <f t="shared" si="17"/>
        <v>0</v>
      </c>
      <c r="AM131" s="10"/>
      <c r="AN131" s="10" t="s">
        <v>323</v>
      </c>
    </row>
    <row r="132" spans="1:40" x14ac:dyDescent="0.2">
      <c r="A132" s="8">
        <v>94</v>
      </c>
      <c r="B132" s="8" t="s">
        <v>136</v>
      </c>
      <c r="C132" s="8" t="s">
        <v>31</v>
      </c>
      <c r="D132" s="8" t="s">
        <v>32</v>
      </c>
      <c r="E132" s="8" t="s">
        <v>22</v>
      </c>
      <c r="F132" s="8" t="s">
        <v>23</v>
      </c>
      <c r="G132" s="13">
        <v>1</v>
      </c>
      <c r="H132" s="13">
        <v>2520</v>
      </c>
      <c r="I132" s="13">
        <v>1</v>
      </c>
      <c r="J132" s="13">
        <v>2520</v>
      </c>
      <c r="K132" s="13">
        <f t="shared" si="18"/>
        <v>0</v>
      </c>
      <c r="L132" s="13">
        <f t="shared" si="19"/>
        <v>0</v>
      </c>
      <c r="M132" s="16">
        <v>0</v>
      </c>
      <c r="N132" s="16">
        <v>0</v>
      </c>
      <c r="O132" s="16"/>
      <c r="P132" s="16"/>
      <c r="Q132" s="16">
        <f t="shared" si="20"/>
        <v>0</v>
      </c>
      <c r="R132" s="16">
        <f t="shared" si="21"/>
        <v>0</v>
      </c>
      <c r="S132" s="19">
        <v>0</v>
      </c>
      <c r="T132" s="19">
        <v>0</v>
      </c>
      <c r="U132" s="19"/>
      <c r="V132" s="19"/>
      <c r="W132" s="19">
        <f t="shared" si="22"/>
        <v>0</v>
      </c>
      <c r="X132" s="19">
        <f t="shared" si="23"/>
        <v>0</v>
      </c>
      <c r="Y132" s="22">
        <v>0</v>
      </c>
      <c r="Z132" s="22">
        <v>0</v>
      </c>
      <c r="AA132" s="22"/>
      <c r="AB132" s="22"/>
      <c r="AC132" s="22">
        <f t="shared" si="24"/>
        <v>0</v>
      </c>
      <c r="AD132" s="22">
        <f t="shared" si="25"/>
        <v>0</v>
      </c>
      <c r="AE132" s="9">
        <v>0</v>
      </c>
      <c r="AF132" s="9">
        <v>0</v>
      </c>
      <c r="AG132" s="25">
        <v>1</v>
      </c>
      <c r="AH132" s="25">
        <v>2520</v>
      </c>
      <c r="AI132" s="25">
        <f t="shared" si="14"/>
        <v>1</v>
      </c>
      <c r="AJ132" s="25">
        <f t="shared" si="15"/>
        <v>2520</v>
      </c>
      <c r="AK132" s="29">
        <f t="shared" si="16"/>
        <v>0</v>
      </c>
      <c r="AL132" s="29">
        <f t="shared" si="17"/>
        <v>0</v>
      </c>
      <c r="AM132" s="10">
        <v>2520</v>
      </c>
      <c r="AN132" s="10" t="s">
        <v>330</v>
      </c>
    </row>
    <row r="133" spans="1:40" x14ac:dyDescent="0.2">
      <c r="A133" s="8">
        <v>119</v>
      </c>
      <c r="B133" s="8" t="s">
        <v>162</v>
      </c>
      <c r="C133" s="8" t="s">
        <v>31</v>
      </c>
      <c r="D133" s="8" t="s">
        <v>32</v>
      </c>
      <c r="E133" s="8" t="s">
        <v>22</v>
      </c>
      <c r="F133" s="8" t="s">
        <v>23</v>
      </c>
      <c r="G133" s="13">
        <v>3</v>
      </c>
      <c r="H133" s="13">
        <v>3592.5</v>
      </c>
      <c r="I133" s="13">
        <v>2</v>
      </c>
      <c r="J133" s="13">
        <v>3255</v>
      </c>
      <c r="K133" s="13">
        <f t="shared" si="18"/>
        <v>1</v>
      </c>
      <c r="L133" s="13">
        <f t="shared" si="19"/>
        <v>337.5</v>
      </c>
      <c r="M133" s="16">
        <v>3</v>
      </c>
      <c r="N133" s="16">
        <v>2309</v>
      </c>
      <c r="O133" s="16">
        <v>2</v>
      </c>
      <c r="P133" s="16">
        <v>1829.7</v>
      </c>
      <c r="Q133" s="16">
        <f t="shared" si="20"/>
        <v>1</v>
      </c>
      <c r="R133" s="16">
        <f t="shared" si="21"/>
        <v>479.29999999999995</v>
      </c>
      <c r="S133" s="19">
        <v>0</v>
      </c>
      <c r="T133" s="19">
        <v>0</v>
      </c>
      <c r="U133" s="19"/>
      <c r="V133" s="19"/>
      <c r="W133" s="19">
        <f t="shared" si="22"/>
        <v>0</v>
      </c>
      <c r="X133" s="19">
        <f t="shared" si="23"/>
        <v>0</v>
      </c>
      <c r="Y133" s="22">
        <v>0</v>
      </c>
      <c r="Z133" s="22">
        <v>0</v>
      </c>
      <c r="AA133" s="22"/>
      <c r="AB133" s="22"/>
      <c r="AC133" s="22">
        <f t="shared" si="24"/>
        <v>0</v>
      </c>
      <c r="AD133" s="22">
        <f t="shared" si="25"/>
        <v>0</v>
      </c>
      <c r="AE133" s="9">
        <v>0</v>
      </c>
      <c r="AF133" s="9">
        <v>0</v>
      </c>
      <c r="AG133" s="25">
        <v>6</v>
      </c>
      <c r="AH133" s="25">
        <v>5901.5</v>
      </c>
      <c r="AI133" s="25">
        <f t="shared" si="14"/>
        <v>4</v>
      </c>
      <c r="AJ133" s="25">
        <f t="shared" si="15"/>
        <v>5084.7</v>
      </c>
      <c r="AK133" s="29">
        <f t="shared" si="16"/>
        <v>2</v>
      </c>
      <c r="AL133" s="29">
        <f t="shared" si="17"/>
        <v>816.80000000000018</v>
      </c>
      <c r="AM133" s="10">
        <v>3592.5</v>
      </c>
      <c r="AN133" s="10" t="s">
        <v>325</v>
      </c>
    </row>
    <row r="134" spans="1:40" x14ac:dyDescent="0.2">
      <c r="A134" s="8">
        <v>123</v>
      </c>
      <c r="B134" s="8" t="s">
        <v>166</v>
      </c>
      <c r="C134" s="8" t="s">
        <v>31</v>
      </c>
      <c r="D134" s="8" t="s">
        <v>32</v>
      </c>
      <c r="E134" s="8" t="s">
        <v>22</v>
      </c>
      <c r="F134" s="8" t="s">
        <v>23</v>
      </c>
      <c r="G134" s="13">
        <v>0</v>
      </c>
      <c r="H134" s="13">
        <v>0</v>
      </c>
      <c r="I134" s="13"/>
      <c r="J134" s="13"/>
      <c r="K134" s="13">
        <f t="shared" si="18"/>
        <v>0</v>
      </c>
      <c r="L134" s="13">
        <f t="shared" si="19"/>
        <v>0</v>
      </c>
      <c r="M134" s="16">
        <v>0</v>
      </c>
      <c r="N134" s="16">
        <v>0</v>
      </c>
      <c r="O134" s="16"/>
      <c r="P134" s="16"/>
      <c r="Q134" s="16">
        <f t="shared" si="20"/>
        <v>0</v>
      </c>
      <c r="R134" s="16">
        <f t="shared" si="21"/>
        <v>0</v>
      </c>
      <c r="S134" s="19">
        <v>3</v>
      </c>
      <c r="T134" s="19">
        <v>15000</v>
      </c>
      <c r="U134" s="19">
        <v>3</v>
      </c>
      <c r="V134" s="19">
        <v>15000</v>
      </c>
      <c r="W134" s="19">
        <f t="shared" si="22"/>
        <v>0</v>
      </c>
      <c r="X134" s="19">
        <f t="shared" si="23"/>
        <v>0</v>
      </c>
      <c r="Y134" s="22">
        <v>0</v>
      </c>
      <c r="Z134" s="22">
        <v>0</v>
      </c>
      <c r="AA134" s="22"/>
      <c r="AB134" s="22"/>
      <c r="AC134" s="22">
        <f t="shared" si="24"/>
        <v>0</v>
      </c>
      <c r="AD134" s="22">
        <f t="shared" si="25"/>
        <v>0</v>
      </c>
      <c r="AE134" s="9">
        <v>1</v>
      </c>
      <c r="AF134" s="9">
        <v>15000</v>
      </c>
      <c r="AG134" s="25">
        <v>4</v>
      </c>
      <c r="AH134" s="25">
        <v>30000</v>
      </c>
      <c r="AI134" s="25">
        <f t="shared" ref="AI134:AI197" si="26">+I134+O134+U134+AA134</f>
        <v>3</v>
      </c>
      <c r="AJ134" s="25">
        <f t="shared" ref="AJ134:AJ197" si="27">+J134+P134+V134+AB134</f>
        <v>15000</v>
      </c>
      <c r="AK134" s="29">
        <f t="shared" ref="AK134:AK197" si="28">+AG134-AI134</f>
        <v>1</v>
      </c>
      <c r="AL134" s="29">
        <f t="shared" ref="AL134:AL197" si="29">+AH134-AJ134</f>
        <v>15000</v>
      </c>
      <c r="AM134" s="10"/>
      <c r="AN134" s="10" t="s">
        <v>331</v>
      </c>
    </row>
    <row r="135" spans="1:40" x14ac:dyDescent="0.2">
      <c r="A135" s="8">
        <v>186</v>
      </c>
      <c r="B135" s="8" t="s">
        <v>233</v>
      </c>
      <c r="C135" s="8" t="s">
        <v>31</v>
      </c>
      <c r="D135" s="8" t="s">
        <v>32</v>
      </c>
      <c r="E135" s="8" t="s">
        <v>22</v>
      </c>
      <c r="F135" s="8" t="s">
        <v>23</v>
      </c>
      <c r="G135" s="13">
        <v>3</v>
      </c>
      <c r="H135" s="13">
        <v>496.7</v>
      </c>
      <c r="I135" s="13">
        <v>1</v>
      </c>
      <c r="J135" s="13">
        <v>341.7</v>
      </c>
      <c r="K135" s="13">
        <f t="shared" ref="K135:K198" si="30">+G135-I135</f>
        <v>2</v>
      </c>
      <c r="L135" s="13">
        <f t="shared" ref="L135:L198" si="31">+H135-J135</f>
        <v>155</v>
      </c>
      <c r="M135" s="16">
        <v>4</v>
      </c>
      <c r="N135" s="16">
        <v>7092.6</v>
      </c>
      <c r="O135" s="16"/>
      <c r="P135" s="16"/>
      <c r="Q135" s="16">
        <f t="shared" ref="Q135:Q198" si="32">+M135-O135</f>
        <v>4</v>
      </c>
      <c r="R135" s="16">
        <f t="shared" ref="R135:R198" si="33">+N135-P135</f>
        <v>7092.6</v>
      </c>
      <c r="S135" s="19">
        <v>4</v>
      </c>
      <c r="T135" s="19">
        <v>4612.8</v>
      </c>
      <c r="U135" s="19">
        <v>4</v>
      </c>
      <c r="V135" s="19">
        <v>4612.8</v>
      </c>
      <c r="W135" s="19">
        <f t="shared" ref="W135:W198" si="34">+S135-U135</f>
        <v>0</v>
      </c>
      <c r="X135" s="19">
        <f t="shared" ref="X135:X198" si="35">+T135-V135</f>
        <v>0</v>
      </c>
      <c r="Y135" s="22">
        <v>0</v>
      </c>
      <c r="Z135" s="22">
        <v>0</v>
      </c>
      <c r="AA135" s="22"/>
      <c r="AB135" s="22"/>
      <c r="AC135" s="22">
        <f t="shared" ref="AC135:AC198" si="36">+Y135-AA135</f>
        <v>0</v>
      </c>
      <c r="AD135" s="22">
        <f t="shared" ref="AD135:AD198" si="37">+Z135-AB135</f>
        <v>0</v>
      </c>
      <c r="AE135" s="9">
        <v>0</v>
      </c>
      <c r="AF135" s="9">
        <v>0</v>
      </c>
      <c r="AG135" s="25">
        <v>11</v>
      </c>
      <c r="AH135" s="25">
        <v>12202.1</v>
      </c>
      <c r="AI135" s="25">
        <f t="shared" si="26"/>
        <v>5</v>
      </c>
      <c r="AJ135" s="25">
        <f t="shared" si="27"/>
        <v>4954.5</v>
      </c>
      <c r="AK135" s="29">
        <f t="shared" si="28"/>
        <v>6</v>
      </c>
      <c r="AL135" s="29">
        <f t="shared" si="29"/>
        <v>7247.6</v>
      </c>
      <c r="AM135" s="10">
        <v>4180.2</v>
      </c>
      <c r="AN135" s="10" t="s">
        <v>325</v>
      </c>
    </row>
    <row r="136" spans="1:40" x14ac:dyDescent="0.2">
      <c r="A136" s="8">
        <v>217</v>
      </c>
      <c r="B136" s="8" t="s">
        <v>264</v>
      </c>
      <c r="C136" s="8" t="s">
        <v>31</v>
      </c>
      <c r="D136" s="8" t="s">
        <v>32</v>
      </c>
      <c r="E136" s="8" t="s">
        <v>22</v>
      </c>
      <c r="F136" s="8" t="s">
        <v>23</v>
      </c>
      <c r="G136" s="13">
        <v>0</v>
      </c>
      <c r="H136" s="13">
        <v>0</v>
      </c>
      <c r="I136" s="13"/>
      <c r="J136" s="13"/>
      <c r="K136" s="13">
        <f t="shared" si="30"/>
        <v>0</v>
      </c>
      <c r="L136" s="13">
        <f t="shared" si="31"/>
        <v>0</v>
      </c>
      <c r="M136" s="16">
        <v>0</v>
      </c>
      <c r="N136" s="16">
        <v>0</v>
      </c>
      <c r="O136" s="16"/>
      <c r="P136" s="16"/>
      <c r="Q136" s="16">
        <f t="shared" si="32"/>
        <v>0</v>
      </c>
      <c r="R136" s="16">
        <f t="shared" si="33"/>
        <v>0</v>
      </c>
      <c r="S136" s="19">
        <v>1</v>
      </c>
      <c r="T136" s="19">
        <v>402.85</v>
      </c>
      <c r="U136" s="19">
        <v>1</v>
      </c>
      <c r="V136" s="19">
        <v>402.85</v>
      </c>
      <c r="W136" s="19">
        <f t="shared" si="34"/>
        <v>0</v>
      </c>
      <c r="X136" s="19">
        <f t="shared" si="35"/>
        <v>0</v>
      </c>
      <c r="Y136" s="22">
        <v>0</v>
      </c>
      <c r="Z136" s="22">
        <v>0</v>
      </c>
      <c r="AA136" s="22"/>
      <c r="AB136" s="22"/>
      <c r="AC136" s="22">
        <f t="shared" si="36"/>
        <v>0</v>
      </c>
      <c r="AD136" s="22">
        <f t="shared" si="37"/>
        <v>0</v>
      </c>
      <c r="AE136" s="9">
        <v>0</v>
      </c>
      <c r="AF136" s="9">
        <v>0</v>
      </c>
      <c r="AG136" s="25">
        <v>1</v>
      </c>
      <c r="AH136" s="25">
        <v>402.85</v>
      </c>
      <c r="AI136" s="25">
        <f t="shared" si="26"/>
        <v>1</v>
      </c>
      <c r="AJ136" s="25">
        <f t="shared" si="27"/>
        <v>402.85</v>
      </c>
      <c r="AK136" s="29">
        <f t="shared" si="28"/>
        <v>0</v>
      </c>
      <c r="AL136" s="29">
        <f t="shared" si="29"/>
        <v>0</v>
      </c>
      <c r="AM136" s="10"/>
      <c r="AN136" s="10" t="s">
        <v>332</v>
      </c>
    </row>
    <row r="137" spans="1:40" x14ac:dyDescent="0.2">
      <c r="A137" s="8">
        <v>245</v>
      </c>
      <c r="B137" s="8" t="s">
        <v>292</v>
      </c>
      <c r="C137" s="8" t="s">
        <v>31</v>
      </c>
      <c r="D137" s="8" t="s">
        <v>32</v>
      </c>
      <c r="E137" s="8" t="s">
        <v>22</v>
      </c>
      <c r="F137" s="8" t="s">
        <v>23</v>
      </c>
      <c r="G137" s="13">
        <v>0</v>
      </c>
      <c r="H137" s="13">
        <v>0</v>
      </c>
      <c r="I137" s="13"/>
      <c r="J137" s="13"/>
      <c r="K137" s="13">
        <f t="shared" si="30"/>
        <v>0</v>
      </c>
      <c r="L137" s="13">
        <f t="shared" si="31"/>
        <v>0</v>
      </c>
      <c r="M137" s="16">
        <v>0</v>
      </c>
      <c r="N137" s="16">
        <v>0</v>
      </c>
      <c r="O137" s="16"/>
      <c r="P137" s="16"/>
      <c r="Q137" s="16">
        <f t="shared" si="32"/>
        <v>0</v>
      </c>
      <c r="R137" s="16">
        <f t="shared" si="33"/>
        <v>0</v>
      </c>
      <c r="S137" s="19">
        <v>2</v>
      </c>
      <c r="T137" s="19">
        <v>2751.9949999999999</v>
      </c>
      <c r="U137" s="19">
        <v>2</v>
      </c>
      <c r="V137" s="19">
        <v>2751.9949999999999</v>
      </c>
      <c r="W137" s="19">
        <f t="shared" si="34"/>
        <v>0</v>
      </c>
      <c r="X137" s="19">
        <f t="shared" si="35"/>
        <v>0</v>
      </c>
      <c r="Y137" s="22">
        <v>0</v>
      </c>
      <c r="Z137" s="22">
        <v>0</v>
      </c>
      <c r="AA137" s="22"/>
      <c r="AB137" s="22"/>
      <c r="AC137" s="22">
        <f t="shared" si="36"/>
        <v>0</v>
      </c>
      <c r="AD137" s="22">
        <f t="shared" si="37"/>
        <v>0</v>
      </c>
      <c r="AE137" s="9">
        <v>0</v>
      </c>
      <c r="AF137" s="9">
        <v>0</v>
      </c>
      <c r="AG137" s="25">
        <v>2</v>
      </c>
      <c r="AH137" s="25">
        <v>2751.9949999999999</v>
      </c>
      <c r="AI137" s="25">
        <f t="shared" si="26"/>
        <v>2</v>
      </c>
      <c r="AJ137" s="25">
        <f t="shared" si="27"/>
        <v>2751.9949999999999</v>
      </c>
      <c r="AK137" s="29">
        <f t="shared" si="28"/>
        <v>0</v>
      </c>
      <c r="AL137" s="29">
        <f t="shared" si="29"/>
        <v>0</v>
      </c>
      <c r="AM137" s="10"/>
      <c r="AN137" s="10" t="s">
        <v>323</v>
      </c>
    </row>
    <row r="138" spans="1:40" x14ac:dyDescent="0.2">
      <c r="A138" s="8">
        <v>25</v>
      </c>
      <c r="B138" s="8" t="s">
        <v>56</v>
      </c>
      <c r="C138" s="8" t="s">
        <v>31</v>
      </c>
      <c r="D138" s="8" t="s">
        <v>32</v>
      </c>
      <c r="E138" s="8" t="s">
        <v>22</v>
      </c>
      <c r="F138" s="8" t="s">
        <v>23</v>
      </c>
      <c r="G138" s="13">
        <v>0</v>
      </c>
      <c r="H138" s="13">
        <v>0</v>
      </c>
      <c r="I138" s="13"/>
      <c r="J138" s="13"/>
      <c r="K138" s="13">
        <f t="shared" si="30"/>
        <v>0</v>
      </c>
      <c r="L138" s="13">
        <f t="shared" si="31"/>
        <v>0</v>
      </c>
      <c r="M138" s="16">
        <v>0</v>
      </c>
      <c r="N138" s="16">
        <v>0</v>
      </c>
      <c r="O138" s="16"/>
      <c r="P138" s="16"/>
      <c r="Q138" s="16">
        <f t="shared" si="32"/>
        <v>0</v>
      </c>
      <c r="R138" s="16">
        <f t="shared" si="33"/>
        <v>0</v>
      </c>
      <c r="S138" s="19">
        <v>1</v>
      </c>
      <c r="T138" s="19">
        <v>0</v>
      </c>
      <c r="U138" s="19">
        <v>1</v>
      </c>
      <c r="V138" s="19">
        <v>0</v>
      </c>
      <c r="W138" s="19">
        <f t="shared" si="34"/>
        <v>0</v>
      </c>
      <c r="X138" s="19">
        <f t="shared" si="35"/>
        <v>0</v>
      </c>
      <c r="Y138" s="22">
        <v>0</v>
      </c>
      <c r="Z138" s="22">
        <v>0</v>
      </c>
      <c r="AA138" s="22"/>
      <c r="AB138" s="22"/>
      <c r="AC138" s="22">
        <f t="shared" si="36"/>
        <v>0</v>
      </c>
      <c r="AD138" s="22">
        <f t="shared" si="37"/>
        <v>0</v>
      </c>
      <c r="AE138" s="9">
        <v>2</v>
      </c>
      <c r="AF138" s="9">
        <v>1557.7439999999999</v>
      </c>
      <c r="AG138" s="25">
        <v>3</v>
      </c>
      <c r="AH138" s="25">
        <v>1557.7439999999999</v>
      </c>
      <c r="AI138" s="25">
        <f t="shared" si="26"/>
        <v>1</v>
      </c>
      <c r="AJ138" s="25">
        <f t="shared" si="27"/>
        <v>0</v>
      </c>
      <c r="AK138" s="29">
        <f t="shared" si="28"/>
        <v>2</v>
      </c>
      <c r="AL138" s="29">
        <f t="shared" si="29"/>
        <v>1557.7439999999999</v>
      </c>
      <c r="AM138" s="10"/>
      <c r="AN138" s="10" t="s">
        <v>332</v>
      </c>
    </row>
    <row r="139" spans="1:40" x14ac:dyDescent="0.2">
      <c r="A139" s="8">
        <v>112</v>
      </c>
      <c r="B139" s="8" t="s">
        <v>155</v>
      </c>
      <c r="C139" s="8" t="s">
        <v>31</v>
      </c>
      <c r="D139" s="8" t="s">
        <v>32</v>
      </c>
      <c r="E139" s="8" t="s">
        <v>22</v>
      </c>
      <c r="F139" s="8" t="s">
        <v>23</v>
      </c>
      <c r="G139" s="13">
        <v>0</v>
      </c>
      <c r="H139" s="13">
        <v>0</v>
      </c>
      <c r="I139" s="13"/>
      <c r="J139" s="13"/>
      <c r="K139" s="13">
        <f t="shared" si="30"/>
        <v>0</v>
      </c>
      <c r="L139" s="13">
        <f t="shared" si="31"/>
        <v>0</v>
      </c>
      <c r="M139" s="16">
        <v>0</v>
      </c>
      <c r="N139" s="16">
        <v>0</v>
      </c>
      <c r="O139" s="16"/>
      <c r="P139" s="16"/>
      <c r="Q139" s="16">
        <f t="shared" si="32"/>
        <v>0</v>
      </c>
      <c r="R139" s="16">
        <f t="shared" si="33"/>
        <v>0</v>
      </c>
      <c r="S139" s="19">
        <v>0</v>
      </c>
      <c r="T139" s="19">
        <v>0</v>
      </c>
      <c r="U139" s="19"/>
      <c r="V139" s="19"/>
      <c r="W139" s="19">
        <f t="shared" si="34"/>
        <v>0</v>
      </c>
      <c r="X139" s="19">
        <f t="shared" si="35"/>
        <v>0</v>
      </c>
      <c r="Y139" s="22">
        <v>0</v>
      </c>
      <c r="Z139" s="22">
        <v>0</v>
      </c>
      <c r="AA139" s="22"/>
      <c r="AB139" s="22"/>
      <c r="AC139" s="22">
        <f t="shared" si="36"/>
        <v>0</v>
      </c>
      <c r="AD139" s="22">
        <f t="shared" si="37"/>
        <v>0</v>
      </c>
      <c r="AE139" s="9">
        <v>0</v>
      </c>
      <c r="AF139" s="9">
        <v>0</v>
      </c>
      <c r="AG139" s="25">
        <v>0</v>
      </c>
      <c r="AH139" s="25">
        <v>0</v>
      </c>
      <c r="AI139" s="25">
        <f t="shared" si="26"/>
        <v>0</v>
      </c>
      <c r="AJ139" s="25">
        <f t="shared" si="27"/>
        <v>0</v>
      </c>
      <c r="AK139" s="29">
        <f t="shared" si="28"/>
        <v>0</v>
      </c>
      <c r="AL139" s="29">
        <f t="shared" si="29"/>
        <v>0</v>
      </c>
      <c r="AM139" s="10"/>
      <c r="AN139" s="10" t="s">
        <v>329</v>
      </c>
    </row>
    <row r="140" spans="1:40" x14ac:dyDescent="0.2">
      <c r="A140" s="8">
        <v>122</v>
      </c>
      <c r="B140" s="8" t="s">
        <v>165</v>
      </c>
      <c r="C140" s="8" t="s">
        <v>119</v>
      </c>
      <c r="D140" s="8" t="s">
        <v>32</v>
      </c>
      <c r="E140" s="8" t="s">
        <v>22</v>
      </c>
      <c r="F140" s="8" t="s">
        <v>23</v>
      </c>
      <c r="G140" s="13">
        <v>0</v>
      </c>
      <c r="H140" s="13">
        <v>0</v>
      </c>
      <c r="I140" s="13"/>
      <c r="J140" s="13"/>
      <c r="K140" s="13">
        <f t="shared" si="30"/>
        <v>0</v>
      </c>
      <c r="L140" s="13">
        <f t="shared" si="31"/>
        <v>0</v>
      </c>
      <c r="M140" s="16">
        <v>0</v>
      </c>
      <c r="N140" s="16">
        <v>0</v>
      </c>
      <c r="O140" s="16"/>
      <c r="P140" s="16"/>
      <c r="Q140" s="16">
        <f t="shared" si="32"/>
        <v>0</v>
      </c>
      <c r="R140" s="16">
        <f t="shared" si="33"/>
        <v>0</v>
      </c>
      <c r="S140" s="19">
        <v>3</v>
      </c>
      <c r="T140" s="19">
        <v>4435.1000000000004</v>
      </c>
      <c r="U140" s="19">
        <v>3</v>
      </c>
      <c r="V140" s="19">
        <v>4435.1000000000004</v>
      </c>
      <c r="W140" s="19">
        <f t="shared" si="34"/>
        <v>0</v>
      </c>
      <c r="X140" s="19">
        <f t="shared" si="35"/>
        <v>0</v>
      </c>
      <c r="Y140" s="22">
        <v>0</v>
      </c>
      <c r="Z140" s="22">
        <v>0</v>
      </c>
      <c r="AA140" s="22"/>
      <c r="AB140" s="22"/>
      <c r="AC140" s="22">
        <f t="shared" si="36"/>
        <v>0</v>
      </c>
      <c r="AD140" s="22">
        <f t="shared" si="37"/>
        <v>0</v>
      </c>
      <c r="AE140" s="9">
        <v>0</v>
      </c>
      <c r="AF140" s="9">
        <v>0</v>
      </c>
      <c r="AG140" s="25">
        <v>3</v>
      </c>
      <c r="AH140" s="25">
        <v>4435.1000000000004</v>
      </c>
      <c r="AI140" s="25">
        <f t="shared" si="26"/>
        <v>3</v>
      </c>
      <c r="AJ140" s="25">
        <f t="shared" si="27"/>
        <v>4435.1000000000004</v>
      </c>
      <c r="AK140" s="29">
        <f t="shared" si="28"/>
        <v>0</v>
      </c>
      <c r="AL140" s="29">
        <f t="shared" si="29"/>
        <v>0</v>
      </c>
      <c r="AM140" s="10"/>
      <c r="AN140" s="10" t="s">
        <v>332</v>
      </c>
    </row>
    <row r="141" spans="1:40" x14ac:dyDescent="0.2">
      <c r="A141" s="8">
        <v>39</v>
      </c>
      <c r="B141" s="8" t="s">
        <v>75</v>
      </c>
      <c r="C141" s="8" t="s">
        <v>31</v>
      </c>
      <c r="D141" s="8" t="s">
        <v>32</v>
      </c>
      <c r="E141" s="8" t="s">
        <v>17</v>
      </c>
      <c r="F141" s="8" t="s">
        <v>18</v>
      </c>
      <c r="G141" s="13">
        <v>1</v>
      </c>
      <c r="H141" s="13">
        <v>320</v>
      </c>
      <c r="I141" s="13">
        <v>1</v>
      </c>
      <c r="J141" s="13">
        <v>320</v>
      </c>
      <c r="K141" s="13">
        <f t="shared" si="30"/>
        <v>0</v>
      </c>
      <c r="L141" s="13">
        <f t="shared" si="31"/>
        <v>0</v>
      </c>
      <c r="M141" s="16">
        <v>1</v>
      </c>
      <c r="N141" s="16">
        <v>3171.6428999999998</v>
      </c>
      <c r="O141" s="16">
        <v>1</v>
      </c>
      <c r="P141" s="16">
        <v>3171.6428999999998</v>
      </c>
      <c r="Q141" s="16">
        <f t="shared" si="32"/>
        <v>0</v>
      </c>
      <c r="R141" s="16">
        <f t="shared" si="33"/>
        <v>0</v>
      </c>
      <c r="S141" s="19">
        <v>1</v>
      </c>
      <c r="T141" s="19">
        <v>495</v>
      </c>
      <c r="U141" s="19">
        <v>1</v>
      </c>
      <c r="V141" s="19">
        <v>495</v>
      </c>
      <c r="W141" s="19">
        <f t="shared" si="34"/>
        <v>0</v>
      </c>
      <c r="X141" s="19">
        <f t="shared" si="35"/>
        <v>0</v>
      </c>
      <c r="Y141" s="22">
        <v>0</v>
      </c>
      <c r="Z141" s="22">
        <v>0</v>
      </c>
      <c r="AA141" s="22"/>
      <c r="AB141" s="22"/>
      <c r="AC141" s="22">
        <f t="shared" si="36"/>
        <v>0</v>
      </c>
      <c r="AD141" s="22">
        <f t="shared" si="37"/>
        <v>0</v>
      </c>
      <c r="AE141" s="9">
        <v>0</v>
      </c>
      <c r="AF141" s="9">
        <v>0</v>
      </c>
      <c r="AG141" s="25">
        <v>3</v>
      </c>
      <c r="AH141" s="25">
        <v>3986.6428999999998</v>
      </c>
      <c r="AI141" s="25">
        <f t="shared" si="26"/>
        <v>3</v>
      </c>
      <c r="AJ141" s="25">
        <f t="shared" si="27"/>
        <v>3986.6428999999998</v>
      </c>
      <c r="AK141" s="29">
        <f t="shared" si="28"/>
        <v>0</v>
      </c>
      <c r="AL141" s="29">
        <f t="shared" si="29"/>
        <v>0</v>
      </c>
      <c r="AM141" s="10">
        <v>3491.6419999999998</v>
      </c>
      <c r="AN141" s="10" t="s">
        <v>331</v>
      </c>
    </row>
    <row r="142" spans="1:40" x14ac:dyDescent="0.2">
      <c r="A142" s="8">
        <v>96</v>
      </c>
      <c r="B142" s="8" t="s">
        <v>138</v>
      </c>
      <c r="C142" s="8" t="s">
        <v>31</v>
      </c>
      <c r="D142" s="8" t="s">
        <v>32</v>
      </c>
      <c r="E142" s="8" t="s">
        <v>22</v>
      </c>
      <c r="F142" s="8" t="s">
        <v>23</v>
      </c>
      <c r="G142" s="13">
        <v>0</v>
      </c>
      <c r="H142" s="13">
        <v>0</v>
      </c>
      <c r="I142" s="13"/>
      <c r="J142" s="13"/>
      <c r="K142" s="13">
        <f t="shared" si="30"/>
        <v>0</v>
      </c>
      <c r="L142" s="13">
        <f t="shared" si="31"/>
        <v>0</v>
      </c>
      <c r="M142" s="16">
        <v>0</v>
      </c>
      <c r="N142" s="16">
        <v>0</v>
      </c>
      <c r="O142" s="16"/>
      <c r="P142" s="16"/>
      <c r="Q142" s="16">
        <f t="shared" si="32"/>
        <v>0</v>
      </c>
      <c r="R142" s="16">
        <f t="shared" si="33"/>
        <v>0</v>
      </c>
      <c r="S142" s="19">
        <v>0</v>
      </c>
      <c r="T142" s="19">
        <v>0</v>
      </c>
      <c r="U142" s="19"/>
      <c r="V142" s="19"/>
      <c r="W142" s="19">
        <f t="shared" si="34"/>
        <v>0</v>
      </c>
      <c r="X142" s="19">
        <f t="shared" si="35"/>
        <v>0</v>
      </c>
      <c r="Y142" s="22">
        <v>0</v>
      </c>
      <c r="Z142" s="22">
        <v>0</v>
      </c>
      <c r="AA142" s="22"/>
      <c r="AB142" s="22"/>
      <c r="AC142" s="22">
        <f t="shared" si="36"/>
        <v>0</v>
      </c>
      <c r="AD142" s="22">
        <f t="shared" si="37"/>
        <v>0</v>
      </c>
      <c r="AE142" s="9">
        <v>0</v>
      </c>
      <c r="AF142" s="9">
        <v>0</v>
      </c>
      <c r="AG142" s="25">
        <v>0</v>
      </c>
      <c r="AH142" s="25">
        <v>0</v>
      </c>
      <c r="AI142" s="25">
        <f t="shared" si="26"/>
        <v>0</v>
      </c>
      <c r="AJ142" s="25">
        <f t="shared" si="27"/>
        <v>0</v>
      </c>
      <c r="AK142" s="29">
        <f t="shared" si="28"/>
        <v>0</v>
      </c>
      <c r="AL142" s="29">
        <f t="shared" si="29"/>
        <v>0</v>
      </c>
      <c r="AM142" s="10"/>
      <c r="AN142" s="10" t="s">
        <v>327</v>
      </c>
    </row>
    <row r="143" spans="1:40" x14ac:dyDescent="0.2">
      <c r="A143" s="8">
        <v>259</v>
      </c>
      <c r="B143" s="8" t="s">
        <v>306</v>
      </c>
      <c r="C143" s="8" t="s">
        <v>31</v>
      </c>
      <c r="D143" s="8" t="s">
        <v>32</v>
      </c>
      <c r="E143" s="8" t="s">
        <v>22</v>
      </c>
      <c r="F143" s="8" t="s">
        <v>23</v>
      </c>
      <c r="G143" s="13">
        <v>0</v>
      </c>
      <c r="H143" s="13">
        <v>0</v>
      </c>
      <c r="I143" s="13"/>
      <c r="J143" s="13"/>
      <c r="K143" s="13">
        <f t="shared" si="30"/>
        <v>0</v>
      </c>
      <c r="L143" s="13">
        <f t="shared" si="31"/>
        <v>0</v>
      </c>
      <c r="M143" s="16">
        <v>0</v>
      </c>
      <c r="N143" s="16">
        <v>0</v>
      </c>
      <c r="O143" s="16"/>
      <c r="P143" s="16"/>
      <c r="Q143" s="16">
        <f t="shared" si="32"/>
        <v>0</v>
      </c>
      <c r="R143" s="16">
        <f t="shared" si="33"/>
        <v>0</v>
      </c>
      <c r="S143" s="19">
        <v>3</v>
      </c>
      <c r="T143" s="19">
        <v>5728.1080000000002</v>
      </c>
      <c r="U143" s="19">
        <v>2</v>
      </c>
      <c r="V143" s="19">
        <v>4263.9089999999997</v>
      </c>
      <c r="W143" s="19">
        <f t="shared" si="34"/>
        <v>1</v>
      </c>
      <c r="X143" s="19">
        <f t="shared" si="35"/>
        <v>1464.1990000000005</v>
      </c>
      <c r="Y143" s="22">
        <v>0</v>
      </c>
      <c r="Z143" s="22">
        <v>0</v>
      </c>
      <c r="AA143" s="22"/>
      <c r="AB143" s="22"/>
      <c r="AC143" s="22">
        <f t="shared" si="36"/>
        <v>0</v>
      </c>
      <c r="AD143" s="22">
        <f t="shared" si="37"/>
        <v>0</v>
      </c>
      <c r="AE143" s="9">
        <v>1</v>
      </c>
      <c r="AF143" s="9">
        <v>284.14800000000002</v>
      </c>
      <c r="AG143" s="25">
        <v>4</v>
      </c>
      <c r="AH143" s="25">
        <v>6012.2560000000003</v>
      </c>
      <c r="AI143" s="25">
        <f t="shared" si="26"/>
        <v>2</v>
      </c>
      <c r="AJ143" s="25">
        <f t="shared" si="27"/>
        <v>4263.9089999999997</v>
      </c>
      <c r="AK143" s="29">
        <f t="shared" si="28"/>
        <v>2</v>
      </c>
      <c r="AL143" s="29">
        <f t="shared" si="29"/>
        <v>1748.3470000000007</v>
      </c>
      <c r="AM143" s="10">
        <v>721.9</v>
      </c>
      <c r="AN143" s="10" t="s">
        <v>332</v>
      </c>
    </row>
    <row r="144" spans="1:40" x14ac:dyDescent="0.2">
      <c r="A144" s="8">
        <v>6</v>
      </c>
      <c r="B144" s="8" t="s">
        <v>30</v>
      </c>
      <c r="C144" s="8" t="s">
        <v>31</v>
      </c>
      <c r="D144" s="8" t="s">
        <v>32</v>
      </c>
      <c r="E144" s="8" t="s">
        <v>17</v>
      </c>
      <c r="F144" s="8" t="s">
        <v>18</v>
      </c>
      <c r="G144" s="13">
        <v>3</v>
      </c>
      <c r="H144" s="13">
        <v>238</v>
      </c>
      <c r="I144" s="13">
        <v>3</v>
      </c>
      <c r="J144" s="13">
        <v>238</v>
      </c>
      <c r="K144" s="13">
        <f t="shared" si="30"/>
        <v>0</v>
      </c>
      <c r="L144" s="13">
        <f t="shared" si="31"/>
        <v>0</v>
      </c>
      <c r="M144" s="16">
        <v>0</v>
      </c>
      <c r="N144" s="16">
        <v>0</v>
      </c>
      <c r="O144" s="16"/>
      <c r="P144" s="16"/>
      <c r="Q144" s="16">
        <f t="shared" si="32"/>
        <v>0</v>
      </c>
      <c r="R144" s="16">
        <f t="shared" si="33"/>
        <v>0</v>
      </c>
      <c r="S144" s="19">
        <v>5</v>
      </c>
      <c r="T144" s="19">
        <v>16186.9</v>
      </c>
      <c r="U144" s="19">
        <v>5</v>
      </c>
      <c r="V144" s="19">
        <v>16186.9</v>
      </c>
      <c r="W144" s="19">
        <f t="shared" si="34"/>
        <v>0</v>
      </c>
      <c r="X144" s="19">
        <f t="shared" si="35"/>
        <v>0</v>
      </c>
      <c r="Y144" s="22">
        <v>0</v>
      </c>
      <c r="Z144" s="22">
        <v>0</v>
      </c>
      <c r="AA144" s="22"/>
      <c r="AB144" s="22"/>
      <c r="AC144" s="22">
        <f t="shared" si="36"/>
        <v>0</v>
      </c>
      <c r="AD144" s="22">
        <f t="shared" si="37"/>
        <v>0</v>
      </c>
      <c r="AE144" s="9">
        <v>0</v>
      </c>
      <c r="AF144" s="9">
        <v>0</v>
      </c>
      <c r="AG144" s="25">
        <v>7</v>
      </c>
      <c r="AH144" s="25">
        <v>16424.900000000001</v>
      </c>
      <c r="AI144" s="25">
        <f t="shared" si="26"/>
        <v>8</v>
      </c>
      <c r="AJ144" s="25">
        <f t="shared" si="27"/>
        <v>16424.900000000001</v>
      </c>
      <c r="AK144" s="29">
        <f t="shared" si="28"/>
        <v>-1</v>
      </c>
      <c r="AL144" s="29">
        <f t="shared" si="29"/>
        <v>0</v>
      </c>
      <c r="AM144" s="10">
        <v>238</v>
      </c>
      <c r="AN144" s="10" t="s">
        <v>330</v>
      </c>
    </row>
    <row r="145" spans="1:40" x14ac:dyDescent="0.2">
      <c r="A145" s="8">
        <v>116</v>
      </c>
      <c r="B145" s="8" t="s">
        <v>159</v>
      </c>
      <c r="C145" s="8" t="s">
        <v>119</v>
      </c>
      <c r="D145" s="8" t="s">
        <v>29</v>
      </c>
      <c r="E145" s="8" t="s">
        <v>17</v>
      </c>
      <c r="F145" s="8" t="s">
        <v>18</v>
      </c>
      <c r="G145" s="13">
        <v>0</v>
      </c>
      <c r="H145" s="13">
        <v>0</v>
      </c>
      <c r="I145" s="13"/>
      <c r="J145" s="13"/>
      <c r="K145" s="13">
        <f t="shared" si="30"/>
        <v>0</v>
      </c>
      <c r="L145" s="13">
        <f t="shared" si="31"/>
        <v>0</v>
      </c>
      <c r="M145" s="16">
        <v>1</v>
      </c>
      <c r="N145" s="16">
        <v>10666.5</v>
      </c>
      <c r="O145" s="16">
        <v>1</v>
      </c>
      <c r="P145" s="16">
        <v>10666.5</v>
      </c>
      <c r="Q145" s="16">
        <f t="shared" si="32"/>
        <v>0</v>
      </c>
      <c r="R145" s="16">
        <f t="shared" si="33"/>
        <v>0</v>
      </c>
      <c r="S145" s="19">
        <v>3</v>
      </c>
      <c r="T145" s="19">
        <v>765107.5</v>
      </c>
      <c r="U145" s="19">
        <v>1</v>
      </c>
      <c r="V145" s="19">
        <v>737822</v>
      </c>
      <c r="W145" s="19">
        <f t="shared" si="34"/>
        <v>2</v>
      </c>
      <c r="X145" s="19">
        <f t="shared" si="35"/>
        <v>27285.5</v>
      </c>
      <c r="Y145" s="22">
        <v>0</v>
      </c>
      <c r="Z145" s="22">
        <v>0</v>
      </c>
      <c r="AA145" s="22"/>
      <c r="AB145" s="22"/>
      <c r="AC145" s="22">
        <f t="shared" si="36"/>
        <v>0</v>
      </c>
      <c r="AD145" s="22">
        <f t="shared" si="37"/>
        <v>0</v>
      </c>
      <c r="AE145" s="9">
        <v>0</v>
      </c>
      <c r="AF145" s="9">
        <v>0</v>
      </c>
      <c r="AG145" s="25">
        <v>4</v>
      </c>
      <c r="AH145" s="25">
        <v>775774</v>
      </c>
      <c r="AI145" s="25">
        <f t="shared" si="26"/>
        <v>2</v>
      </c>
      <c r="AJ145" s="25">
        <f t="shared" si="27"/>
        <v>748488.5</v>
      </c>
      <c r="AK145" s="29">
        <f t="shared" si="28"/>
        <v>2</v>
      </c>
      <c r="AL145" s="29">
        <f t="shared" si="29"/>
        <v>27285.5</v>
      </c>
      <c r="AM145" s="10"/>
      <c r="AN145" s="10" t="s">
        <v>329</v>
      </c>
    </row>
    <row r="146" spans="1:40" x14ac:dyDescent="0.2">
      <c r="A146" s="8">
        <v>78</v>
      </c>
      <c r="B146" s="8" t="s">
        <v>118</v>
      </c>
      <c r="C146" s="8" t="s">
        <v>119</v>
      </c>
      <c r="D146" s="8" t="s">
        <v>32</v>
      </c>
      <c r="E146" s="8" t="s">
        <v>22</v>
      </c>
      <c r="F146" s="8" t="s">
        <v>23</v>
      </c>
      <c r="G146" s="13">
        <v>2</v>
      </c>
      <c r="H146" s="13">
        <v>7186.4</v>
      </c>
      <c r="I146" s="13"/>
      <c r="J146" s="13"/>
      <c r="K146" s="13">
        <f t="shared" si="30"/>
        <v>2</v>
      </c>
      <c r="L146" s="13">
        <f t="shared" si="31"/>
        <v>7186.4</v>
      </c>
      <c r="M146" s="16">
        <v>2</v>
      </c>
      <c r="N146" s="16">
        <v>6651.22</v>
      </c>
      <c r="O146" s="16"/>
      <c r="P146" s="16"/>
      <c r="Q146" s="16">
        <f t="shared" si="32"/>
        <v>2</v>
      </c>
      <c r="R146" s="16">
        <f t="shared" si="33"/>
        <v>6651.22</v>
      </c>
      <c r="S146" s="19">
        <v>1</v>
      </c>
      <c r="T146" s="19">
        <v>15599.5</v>
      </c>
      <c r="U146" s="19"/>
      <c r="V146" s="19"/>
      <c r="W146" s="19">
        <f t="shared" si="34"/>
        <v>1</v>
      </c>
      <c r="X146" s="19">
        <f t="shared" si="35"/>
        <v>15599.5</v>
      </c>
      <c r="Y146" s="22">
        <v>0</v>
      </c>
      <c r="Z146" s="22">
        <v>0</v>
      </c>
      <c r="AA146" s="22"/>
      <c r="AB146" s="22"/>
      <c r="AC146" s="22">
        <f t="shared" si="36"/>
        <v>0</v>
      </c>
      <c r="AD146" s="22">
        <f t="shared" si="37"/>
        <v>0</v>
      </c>
      <c r="AE146" s="9">
        <v>0</v>
      </c>
      <c r="AF146" s="9">
        <v>0</v>
      </c>
      <c r="AG146" s="25">
        <v>5</v>
      </c>
      <c r="AH146" s="25">
        <v>29437.119999999999</v>
      </c>
      <c r="AI146" s="25">
        <f t="shared" si="26"/>
        <v>0</v>
      </c>
      <c r="AJ146" s="25">
        <f t="shared" si="27"/>
        <v>0</v>
      </c>
      <c r="AK146" s="29">
        <f t="shared" si="28"/>
        <v>5</v>
      </c>
      <c r="AL146" s="29">
        <f t="shared" si="29"/>
        <v>29437.119999999999</v>
      </c>
      <c r="AM146" s="10">
        <v>22785.9</v>
      </c>
      <c r="AN146" s="10" t="s">
        <v>331</v>
      </c>
    </row>
    <row r="147" spans="1:40" x14ac:dyDescent="0.2">
      <c r="A147" s="8">
        <v>91</v>
      </c>
      <c r="B147" s="8" t="s">
        <v>133</v>
      </c>
      <c r="C147" s="8" t="s">
        <v>119</v>
      </c>
      <c r="D147" s="8" t="s">
        <v>32</v>
      </c>
      <c r="E147" s="8" t="s">
        <v>22</v>
      </c>
      <c r="F147" s="8" t="s">
        <v>23</v>
      </c>
      <c r="G147" s="13">
        <v>1</v>
      </c>
      <c r="H147" s="13">
        <v>186.37700000000001</v>
      </c>
      <c r="I147" s="13">
        <v>1</v>
      </c>
      <c r="J147" s="13">
        <v>186.37700000000001</v>
      </c>
      <c r="K147" s="13">
        <f t="shared" si="30"/>
        <v>0</v>
      </c>
      <c r="L147" s="13">
        <f t="shared" si="31"/>
        <v>0</v>
      </c>
      <c r="M147" s="16">
        <v>0</v>
      </c>
      <c r="N147" s="16">
        <v>0</v>
      </c>
      <c r="O147" s="16"/>
      <c r="P147" s="16"/>
      <c r="Q147" s="16">
        <f t="shared" si="32"/>
        <v>0</v>
      </c>
      <c r="R147" s="16">
        <f t="shared" si="33"/>
        <v>0</v>
      </c>
      <c r="S147" s="19">
        <v>4</v>
      </c>
      <c r="T147" s="19">
        <v>20338.599999999999</v>
      </c>
      <c r="U147" s="19">
        <v>4</v>
      </c>
      <c r="V147" s="19">
        <v>20338.599999999999</v>
      </c>
      <c r="W147" s="19">
        <f t="shared" si="34"/>
        <v>0</v>
      </c>
      <c r="X147" s="19">
        <f t="shared" si="35"/>
        <v>0</v>
      </c>
      <c r="Y147" s="22">
        <v>0</v>
      </c>
      <c r="Z147" s="22">
        <v>0</v>
      </c>
      <c r="AA147" s="22"/>
      <c r="AB147" s="22"/>
      <c r="AC147" s="22">
        <f t="shared" si="36"/>
        <v>0</v>
      </c>
      <c r="AD147" s="22">
        <f t="shared" si="37"/>
        <v>0</v>
      </c>
      <c r="AE147" s="9">
        <v>0</v>
      </c>
      <c r="AF147" s="9">
        <v>0</v>
      </c>
      <c r="AG147" s="25">
        <v>5</v>
      </c>
      <c r="AH147" s="25">
        <v>20524.976999999999</v>
      </c>
      <c r="AI147" s="25">
        <f t="shared" si="26"/>
        <v>5</v>
      </c>
      <c r="AJ147" s="25">
        <f t="shared" si="27"/>
        <v>20524.976999999999</v>
      </c>
      <c r="AK147" s="29">
        <f t="shared" si="28"/>
        <v>0</v>
      </c>
      <c r="AL147" s="29">
        <f t="shared" si="29"/>
        <v>0</v>
      </c>
      <c r="AM147" s="10">
        <v>11074.97</v>
      </c>
      <c r="AN147" s="10" t="s">
        <v>323</v>
      </c>
    </row>
    <row r="148" spans="1:40" x14ac:dyDescent="0.2">
      <c r="A148" s="8">
        <v>183</v>
      </c>
      <c r="B148" s="8" t="s">
        <v>230</v>
      </c>
      <c r="C148" s="8" t="s">
        <v>119</v>
      </c>
      <c r="D148" s="8" t="s">
        <v>21</v>
      </c>
      <c r="E148" s="8" t="s">
        <v>22</v>
      </c>
      <c r="F148" s="8" t="s">
        <v>23</v>
      </c>
      <c r="G148" s="13">
        <v>2</v>
      </c>
      <c r="H148" s="13">
        <v>1110.0250000000001</v>
      </c>
      <c r="I148" s="13">
        <v>2</v>
      </c>
      <c r="J148" s="13">
        <v>1110.0250000000001</v>
      </c>
      <c r="K148" s="13">
        <f t="shared" si="30"/>
        <v>0</v>
      </c>
      <c r="L148" s="13">
        <f t="shared" si="31"/>
        <v>0</v>
      </c>
      <c r="M148" s="16">
        <v>0</v>
      </c>
      <c r="N148" s="16">
        <v>0</v>
      </c>
      <c r="O148" s="16"/>
      <c r="P148" s="16"/>
      <c r="Q148" s="16">
        <f t="shared" si="32"/>
        <v>0</v>
      </c>
      <c r="R148" s="16">
        <f t="shared" si="33"/>
        <v>0</v>
      </c>
      <c r="S148" s="19">
        <v>3</v>
      </c>
      <c r="T148" s="19">
        <v>363461.9</v>
      </c>
      <c r="U148" s="19">
        <v>2</v>
      </c>
      <c r="V148" s="19">
        <v>208461.9</v>
      </c>
      <c r="W148" s="19">
        <f t="shared" si="34"/>
        <v>1</v>
      </c>
      <c r="X148" s="19">
        <f t="shared" si="35"/>
        <v>155000.00000000003</v>
      </c>
      <c r="Y148" s="22">
        <v>0</v>
      </c>
      <c r="Z148" s="22">
        <v>0</v>
      </c>
      <c r="AA148" s="22"/>
      <c r="AB148" s="22"/>
      <c r="AC148" s="22">
        <f t="shared" si="36"/>
        <v>0</v>
      </c>
      <c r="AD148" s="22">
        <f t="shared" si="37"/>
        <v>0</v>
      </c>
      <c r="AE148" s="9">
        <v>1</v>
      </c>
      <c r="AF148" s="9">
        <v>38221.277999999998</v>
      </c>
      <c r="AG148" s="25">
        <v>6</v>
      </c>
      <c r="AH148" s="25">
        <v>402793.20299999998</v>
      </c>
      <c r="AI148" s="25">
        <f t="shared" si="26"/>
        <v>4</v>
      </c>
      <c r="AJ148" s="25">
        <f t="shared" si="27"/>
        <v>209571.92499999999</v>
      </c>
      <c r="AK148" s="29">
        <f t="shared" si="28"/>
        <v>2</v>
      </c>
      <c r="AL148" s="29">
        <f t="shared" si="29"/>
        <v>193221.27799999999</v>
      </c>
      <c r="AM148" s="10">
        <v>1110.0250000000001</v>
      </c>
      <c r="AN148" s="10" t="s">
        <v>329</v>
      </c>
    </row>
    <row r="149" spans="1:40" x14ac:dyDescent="0.2">
      <c r="A149" s="8">
        <v>146</v>
      </c>
      <c r="B149" s="8" t="s">
        <v>192</v>
      </c>
      <c r="C149" s="8" t="s">
        <v>119</v>
      </c>
      <c r="D149" s="8" t="s">
        <v>21</v>
      </c>
      <c r="E149" s="8" t="s">
        <v>22</v>
      </c>
      <c r="F149" s="8" t="s">
        <v>23</v>
      </c>
      <c r="G149" s="13">
        <v>1</v>
      </c>
      <c r="H149" s="13">
        <v>10475</v>
      </c>
      <c r="I149" s="13">
        <v>0</v>
      </c>
      <c r="J149" s="13">
        <v>5850</v>
      </c>
      <c r="K149" s="13">
        <f t="shared" si="30"/>
        <v>1</v>
      </c>
      <c r="L149" s="13">
        <f t="shared" si="31"/>
        <v>4625</v>
      </c>
      <c r="M149" s="16">
        <v>0</v>
      </c>
      <c r="N149" s="16">
        <v>0</v>
      </c>
      <c r="O149" s="16"/>
      <c r="P149" s="16"/>
      <c r="Q149" s="16">
        <f t="shared" si="32"/>
        <v>0</v>
      </c>
      <c r="R149" s="16">
        <f t="shared" si="33"/>
        <v>0</v>
      </c>
      <c r="S149" s="19">
        <v>1</v>
      </c>
      <c r="T149" s="19">
        <v>0</v>
      </c>
      <c r="U149" s="19">
        <v>1</v>
      </c>
      <c r="V149" s="19">
        <v>0</v>
      </c>
      <c r="W149" s="19">
        <f t="shared" si="34"/>
        <v>0</v>
      </c>
      <c r="X149" s="19">
        <f t="shared" si="35"/>
        <v>0</v>
      </c>
      <c r="Y149" s="22">
        <v>0</v>
      </c>
      <c r="Z149" s="22">
        <v>0</v>
      </c>
      <c r="AA149" s="22"/>
      <c r="AB149" s="22"/>
      <c r="AC149" s="22">
        <f t="shared" si="36"/>
        <v>0</v>
      </c>
      <c r="AD149" s="22">
        <f t="shared" si="37"/>
        <v>0</v>
      </c>
      <c r="AE149" s="9">
        <v>2</v>
      </c>
      <c r="AF149" s="9">
        <v>17220.010999999999</v>
      </c>
      <c r="AG149" s="25">
        <v>3</v>
      </c>
      <c r="AH149" s="25">
        <v>27695.010999999999</v>
      </c>
      <c r="AI149" s="25">
        <f t="shared" si="26"/>
        <v>1</v>
      </c>
      <c r="AJ149" s="25">
        <f t="shared" si="27"/>
        <v>5850</v>
      </c>
      <c r="AK149" s="29">
        <f t="shared" si="28"/>
        <v>2</v>
      </c>
      <c r="AL149" s="29">
        <f t="shared" si="29"/>
        <v>21845.010999999999</v>
      </c>
      <c r="AM149" s="10">
        <v>10475</v>
      </c>
      <c r="AN149" s="10" t="s">
        <v>329</v>
      </c>
    </row>
    <row r="150" spans="1:40" ht="22.5" x14ac:dyDescent="0.2">
      <c r="A150" s="8">
        <v>138</v>
      </c>
      <c r="B150" s="8" t="s">
        <v>183</v>
      </c>
      <c r="C150" s="8" t="s">
        <v>31</v>
      </c>
      <c r="D150" s="8" t="s">
        <v>32</v>
      </c>
      <c r="E150" s="8" t="s">
        <v>22</v>
      </c>
      <c r="F150" s="8" t="s">
        <v>23</v>
      </c>
      <c r="G150" s="13">
        <v>2</v>
      </c>
      <c r="H150" s="13">
        <v>1486.5</v>
      </c>
      <c r="I150" s="13">
        <v>2</v>
      </c>
      <c r="J150" s="13">
        <v>1486.5</v>
      </c>
      <c r="K150" s="13">
        <f t="shared" si="30"/>
        <v>0</v>
      </c>
      <c r="L150" s="13">
        <f t="shared" si="31"/>
        <v>0</v>
      </c>
      <c r="M150" s="16">
        <v>0</v>
      </c>
      <c r="N150" s="16">
        <v>0</v>
      </c>
      <c r="O150" s="16"/>
      <c r="P150" s="16"/>
      <c r="Q150" s="16">
        <f t="shared" si="32"/>
        <v>0</v>
      </c>
      <c r="R150" s="16">
        <f t="shared" si="33"/>
        <v>0</v>
      </c>
      <c r="S150" s="19">
        <v>0</v>
      </c>
      <c r="T150" s="19">
        <v>0</v>
      </c>
      <c r="U150" s="19"/>
      <c r="V150" s="19"/>
      <c r="W150" s="19">
        <f t="shared" si="34"/>
        <v>0</v>
      </c>
      <c r="X150" s="19">
        <f t="shared" si="35"/>
        <v>0</v>
      </c>
      <c r="Y150" s="22">
        <v>0</v>
      </c>
      <c r="Z150" s="22">
        <v>0</v>
      </c>
      <c r="AA150" s="22"/>
      <c r="AB150" s="22"/>
      <c r="AC150" s="22">
        <f t="shared" si="36"/>
        <v>0</v>
      </c>
      <c r="AD150" s="22">
        <f t="shared" si="37"/>
        <v>0</v>
      </c>
      <c r="AE150" s="9">
        <v>0</v>
      </c>
      <c r="AF150" s="9">
        <v>0</v>
      </c>
      <c r="AG150" s="25">
        <v>2</v>
      </c>
      <c r="AH150" s="25">
        <v>1486.5</v>
      </c>
      <c r="AI150" s="25">
        <f t="shared" si="26"/>
        <v>2</v>
      </c>
      <c r="AJ150" s="25">
        <f t="shared" si="27"/>
        <v>1486.5</v>
      </c>
      <c r="AK150" s="29">
        <f t="shared" si="28"/>
        <v>0</v>
      </c>
      <c r="AL150" s="29">
        <f t="shared" si="29"/>
        <v>0</v>
      </c>
      <c r="AM150" s="10">
        <v>1486.5</v>
      </c>
      <c r="AN150" s="10" t="s">
        <v>329</v>
      </c>
    </row>
    <row r="151" spans="1:40" ht="22.5" x14ac:dyDescent="0.2">
      <c r="A151" s="8">
        <v>52</v>
      </c>
      <c r="B151" s="8" t="s">
        <v>90</v>
      </c>
      <c r="C151" s="8" t="s">
        <v>31</v>
      </c>
      <c r="D151" s="8" t="s">
        <v>32</v>
      </c>
      <c r="E151" s="8" t="s">
        <v>17</v>
      </c>
      <c r="F151" s="8" t="s">
        <v>18</v>
      </c>
      <c r="G151" s="13">
        <v>0</v>
      </c>
      <c r="H151" s="13">
        <v>0</v>
      </c>
      <c r="I151" s="13"/>
      <c r="J151" s="13"/>
      <c r="K151" s="13">
        <f t="shared" si="30"/>
        <v>0</v>
      </c>
      <c r="L151" s="13">
        <f t="shared" si="31"/>
        <v>0</v>
      </c>
      <c r="M151" s="16">
        <v>0</v>
      </c>
      <c r="N151" s="16">
        <v>0</v>
      </c>
      <c r="O151" s="16"/>
      <c r="P151" s="16"/>
      <c r="Q151" s="16">
        <f t="shared" si="32"/>
        <v>0</v>
      </c>
      <c r="R151" s="16">
        <f t="shared" si="33"/>
        <v>0</v>
      </c>
      <c r="S151" s="19">
        <v>2</v>
      </c>
      <c r="T151" s="19">
        <v>700</v>
      </c>
      <c r="U151" s="19">
        <v>2</v>
      </c>
      <c r="V151" s="19">
        <v>700</v>
      </c>
      <c r="W151" s="19">
        <f t="shared" si="34"/>
        <v>0</v>
      </c>
      <c r="X151" s="19">
        <f t="shared" si="35"/>
        <v>0</v>
      </c>
      <c r="Y151" s="22">
        <v>0</v>
      </c>
      <c r="Z151" s="22">
        <v>0</v>
      </c>
      <c r="AA151" s="22"/>
      <c r="AB151" s="22"/>
      <c r="AC151" s="22">
        <f t="shared" si="36"/>
        <v>0</v>
      </c>
      <c r="AD151" s="22">
        <f t="shared" si="37"/>
        <v>0</v>
      </c>
      <c r="AE151" s="9">
        <v>0</v>
      </c>
      <c r="AF151" s="9">
        <v>0</v>
      </c>
      <c r="AG151" s="25">
        <v>2</v>
      </c>
      <c r="AH151" s="25">
        <v>700</v>
      </c>
      <c r="AI151" s="25">
        <f t="shared" si="26"/>
        <v>2</v>
      </c>
      <c r="AJ151" s="25">
        <f t="shared" si="27"/>
        <v>700</v>
      </c>
      <c r="AK151" s="29">
        <f t="shared" si="28"/>
        <v>0</v>
      </c>
      <c r="AL151" s="29">
        <f t="shared" si="29"/>
        <v>0</v>
      </c>
      <c r="AM151" s="10"/>
      <c r="AN151" s="10" t="s">
        <v>331</v>
      </c>
    </row>
    <row r="152" spans="1:40" x14ac:dyDescent="0.2">
      <c r="A152" s="8">
        <v>203</v>
      </c>
      <c r="B152" s="8" t="s">
        <v>250</v>
      </c>
      <c r="C152" s="8" t="s">
        <v>31</v>
      </c>
      <c r="D152" s="8" t="s">
        <v>32</v>
      </c>
      <c r="E152" s="8" t="s">
        <v>17</v>
      </c>
      <c r="F152" s="8" t="s">
        <v>18</v>
      </c>
      <c r="G152" s="13">
        <v>0</v>
      </c>
      <c r="H152" s="13">
        <v>0</v>
      </c>
      <c r="I152" s="13"/>
      <c r="J152" s="13"/>
      <c r="K152" s="13">
        <f t="shared" si="30"/>
        <v>0</v>
      </c>
      <c r="L152" s="13">
        <f t="shared" si="31"/>
        <v>0</v>
      </c>
      <c r="M152" s="16">
        <v>0</v>
      </c>
      <c r="N152" s="16">
        <v>0</v>
      </c>
      <c r="O152" s="16"/>
      <c r="P152" s="16"/>
      <c r="Q152" s="16">
        <f t="shared" si="32"/>
        <v>0</v>
      </c>
      <c r="R152" s="16">
        <f t="shared" si="33"/>
        <v>0</v>
      </c>
      <c r="S152" s="19">
        <v>2</v>
      </c>
      <c r="T152" s="19">
        <v>51107.5</v>
      </c>
      <c r="U152" s="19">
        <v>2</v>
      </c>
      <c r="V152" s="19">
        <v>51107.5</v>
      </c>
      <c r="W152" s="19">
        <f t="shared" si="34"/>
        <v>0</v>
      </c>
      <c r="X152" s="19">
        <f t="shared" si="35"/>
        <v>0</v>
      </c>
      <c r="Y152" s="22">
        <v>0</v>
      </c>
      <c r="Z152" s="22">
        <v>0</v>
      </c>
      <c r="AA152" s="22"/>
      <c r="AB152" s="22"/>
      <c r="AC152" s="22">
        <f t="shared" si="36"/>
        <v>0</v>
      </c>
      <c r="AD152" s="22">
        <f t="shared" si="37"/>
        <v>0</v>
      </c>
      <c r="AE152" s="9">
        <v>0</v>
      </c>
      <c r="AF152" s="9">
        <v>0</v>
      </c>
      <c r="AG152" s="25">
        <v>2</v>
      </c>
      <c r="AH152" s="25">
        <v>51107.5</v>
      </c>
      <c r="AI152" s="25">
        <f t="shared" si="26"/>
        <v>2</v>
      </c>
      <c r="AJ152" s="25">
        <f t="shared" si="27"/>
        <v>51107.5</v>
      </c>
      <c r="AK152" s="29">
        <f t="shared" si="28"/>
        <v>0</v>
      </c>
      <c r="AL152" s="29">
        <f t="shared" si="29"/>
        <v>0</v>
      </c>
      <c r="AM152" s="10"/>
      <c r="AN152" s="10" t="s">
        <v>332</v>
      </c>
    </row>
    <row r="153" spans="1:40" x14ac:dyDescent="0.2">
      <c r="A153" s="8">
        <v>163</v>
      </c>
      <c r="B153" s="8" t="s">
        <v>210</v>
      </c>
      <c r="C153" s="8" t="s">
        <v>31</v>
      </c>
      <c r="D153" s="8" t="s">
        <v>32</v>
      </c>
      <c r="E153" s="8" t="s">
        <v>17</v>
      </c>
      <c r="F153" s="8" t="s">
        <v>18</v>
      </c>
      <c r="G153" s="13">
        <v>0</v>
      </c>
      <c r="H153" s="13">
        <v>0</v>
      </c>
      <c r="I153" s="13"/>
      <c r="J153" s="13"/>
      <c r="K153" s="13">
        <f t="shared" si="30"/>
        <v>0</v>
      </c>
      <c r="L153" s="13">
        <f t="shared" si="31"/>
        <v>0</v>
      </c>
      <c r="M153" s="16">
        <v>0</v>
      </c>
      <c r="N153" s="16">
        <v>0</v>
      </c>
      <c r="O153" s="16"/>
      <c r="P153" s="16"/>
      <c r="Q153" s="16">
        <f t="shared" si="32"/>
        <v>0</v>
      </c>
      <c r="R153" s="16">
        <f t="shared" si="33"/>
        <v>0</v>
      </c>
      <c r="S153" s="19">
        <v>3</v>
      </c>
      <c r="T153" s="19">
        <v>5451.9</v>
      </c>
      <c r="U153" s="19">
        <v>3</v>
      </c>
      <c r="V153" s="19">
        <v>5451.9</v>
      </c>
      <c r="W153" s="19">
        <f t="shared" si="34"/>
        <v>0</v>
      </c>
      <c r="X153" s="19">
        <f t="shared" si="35"/>
        <v>0</v>
      </c>
      <c r="Y153" s="22">
        <v>0</v>
      </c>
      <c r="Z153" s="22">
        <v>0</v>
      </c>
      <c r="AA153" s="22"/>
      <c r="AB153" s="22"/>
      <c r="AC153" s="22">
        <f t="shared" si="36"/>
        <v>0</v>
      </c>
      <c r="AD153" s="22">
        <f t="shared" si="37"/>
        <v>0</v>
      </c>
      <c r="AE153" s="9">
        <v>0</v>
      </c>
      <c r="AF153" s="9">
        <v>0</v>
      </c>
      <c r="AG153" s="25">
        <v>3</v>
      </c>
      <c r="AH153" s="25">
        <v>5451.9</v>
      </c>
      <c r="AI153" s="25">
        <f t="shared" si="26"/>
        <v>3</v>
      </c>
      <c r="AJ153" s="25">
        <f t="shared" si="27"/>
        <v>5451.9</v>
      </c>
      <c r="AK153" s="29">
        <f t="shared" si="28"/>
        <v>0</v>
      </c>
      <c r="AL153" s="29">
        <f t="shared" si="29"/>
        <v>0</v>
      </c>
      <c r="AM153" s="10">
        <v>5157.3</v>
      </c>
      <c r="AN153" s="10" t="s">
        <v>323</v>
      </c>
    </row>
    <row r="154" spans="1:40" x14ac:dyDescent="0.2">
      <c r="A154" s="8">
        <v>104</v>
      </c>
      <c r="B154" s="8" t="s">
        <v>147</v>
      </c>
      <c r="C154" s="8" t="s">
        <v>15</v>
      </c>
      <c r="D154" s="8" t="s">
        <v>32</v>
      </c>
      <c r="E154" s="8" t="s">
        <v>17</v>
      </c>
      <c r="F154" s="8" t="s">
        <v>18</v>
      </c>
      <c r="G154" s="13">
        <v>0</v>
      </c>
      <c r="H154" s="13">
        <v>0</v>
      </c>
      <c r="I154" s="13"/>
      <c r="J154" s="13"/>
      <c r="K154" s="13">
        <f t="shared" si="30"/>
        <v>0</v>
      </c>
      <c r="L154" s="13">
        <f t="shared" si="31"/>
        <v>0</v>
      </c>
      <c r="M154" s="16">
        <v>0</v>
      </c>
      <c r="N154" s="16">
        <v>0</v>
      </c>
      <c r="O154" s="16"/>
      <c r="P154" s="16"/>
      <c r="Q154" s="16">
        <f t="shared" si="32"/>
        <v>0</v>
      </c>
      <c r="R154" s="16">
        <f t="shared" si="33"/>
        <v>0</v>
      </c>
      <c r="S154" s="19">
        <v>3</v>
      </c>
      <c r="T154" s="19">
        <v>20285.5</v>
      </c>
      <c r="U154" s="19">
        <v>3</v>
      </c>
      <c r="V154" s="19">
        <v>20285.5</v>
      </c>
      <c r="W154" s="19">
        <f t="shared" si="34"/>
        <v>0</v>
      </c>
      <c r="X154" s="19">
        <f t="shared" si="35"/>
        <v>0</v>
      </c>
      <c r="Y154" s="22">
        <v>0</v>
      </c>
      <c r="Z154" s="22">
        <v>0</v>
      </c>
      <c r="AA154" s="22"/>
      <c r="AB154" s="22"/>
      <c r="AC154" s="22">
        <f t="shared" si="36"/>
        <v>0</v>
      </c>
      <c r="AD154" s="22">
        <f t="shared" si="37"/>
        <v>0</v>
      </c>
      <c r="AE154" s="9">
        <v>0</v>
      </c>
      <c r="AF154" s="9">
        <v>0</v>
      </c>
      <c r="AG154" s="25">
        <v>3</v>
      </c>
      <c r="AH154" s="25">
        <v>20285.5</v>
      </c>
      <c r="AI154" s="25">
        <f t="shared" si="26"/>
        <v>3</v>
      </c>
      <c r="AJ154" s="25">
        <f t="shared" si="27"/>
        <v>20285.5</v>
      </c>
      <c r="AK154" s="29">
        <f t="shared" si="28"/>
        <v>0</v>
      </c>
      <c r="AL154" s="29">
        <f t="shared" si="29"/>
        <v>0</v>
      </c>
      <c r="AM154" s="10"/>
      <c r="AN154" s="10" t="s">
        <v>332</v>
      </c>
    </row>
    <row r="155" spans="1:40" x14ac:dyDescent="0.2">
      <c r="A155" s="8">
        <v>4</v>
      </c>
      <c r="B155" s="8" t="s">
        <v>25</v>
      </c>
      <c r="C155" s="8" t="s">
        <v>15</v>
      </c>
      <c r="D155" s="8" t="s">
        <v>26</v>
      </c>
      <c r="E155" s="8" t="s">
        <v>17</v>
      </c>
      <c r="F155" s="8" t="s">
        <v>18</v>
      </c>
      <c r="G155" s="13">
        <v>0</v>
      </c>
      <c r="H155" s="13">
        <v>0</v>
      </c>
      <c r="I155" s="13"/>
      <c r="J155" s="13"/>
      <c r="K155" s="13">
        <f t="shared" si="30"/>
        <v>0</v>
      </c>
      <c r="L155" s="13">
        <f t="shared" si="31"/>
        <v>0</v>
      </c>
      <c r="M155" s="16">
        <v>0</v>
      </c>
      <c r="N155" s="16">
        <v>0</v>
      </c>
      <c r="O155" s="16"/>
      <c r="P155" s="16"/>
      <c r="Q155" s="16">
        <f t="shared" si="32"/>
        <v>0</v>
      </c>
      <c r="R155" s="16">
        <f t="shared" si="33"/>
        <v>0</v>
      </c>
      <c r="S155" s="19">
        <v>2</v>
      </c>
      <c r="T155" s="19">
        <v>9307</v>
      </c>
      <c r="U155" s="19">
        <v>2</v>
      </c>
      <c r="V155" s="19">
        <v>9307</v>
      </c>
      <c r="W155" s="19">
        <f t="shared" si="34"/>
        <v>0</v>
      </c>
      <c r="X155" s="19">
        <f t="shared" si="35"/>
        <v>0</v>
      </c>
      <c r="Y155" s="22">
        <v>0</v>
      </c>
      <c r="Z155" s="22">
        <v>0</v>
      </c>
      <c r="AA155" s="22"/>
      <c r="AB155" s="22"/>
      <c r="AC155" s="22">
        <f t="shared" si="36"/>
        <v>0</v>
      </c>
      <c r="AD155" s="22">
        <f t="shared" si="37"/>
        <v>0</v>
      </c>
      <c r="AE155" s="9">
        <v>2</v>
      </c>
      <c r="AF155" s="9">
        <v>40726.843009999997</v>
      </c>
      <c r="AG155" s="25">
        <v>4</v>
      </c>
      <c r="AH155" s="25">
        <v>50033.843009999997</v>
      </c>
      <c r="AI155" s="25">
        <f t="shared" si="26"/>
        <v>2</v>
      </c>
      <c r="AJ155" s="25">
        <f t="shared" si="27"/>
        <v>9307</v>
      </c>
      <c r="AK155" s="29">
        <f t="shared" si="28"/>
        <v>2</v>
      </c>
      <c r="AL155" s="29">
        <f t="shared" si="29"/>
        <v>40726.843009999997</v>
      </c>
      <c r="AM155" s="10"/>
      <c r="AN155" s="10" t="s">
        <v>330</v>
      </c>
    </row>
    <row r="156" spans="1:40" x14ac:dyDescent="0.2">
      <c r="A156" s="8">
        <v>141</v>
      </c>
      <c r="B156" s="8" t="s">
        <v>187</v>
      </c>
      <c r="C156" s="8" t="s">
        <v>31</v>
      </c>
      <c r="D156" s="8" t="s">
        <v>32</v>
      </c>
      <c r="E156" s="8" t="s">
        <v>17</v>
      </c>
      <c r="F156" s="8" t="s">
        <v>62</v>
      </c>
      <c r="G156" s="13">
        <v>5</v>
      </c>
      <c r="H156" s="13">
        <v>2456.6999999999998</v>
      </c>
      <c r="I156" s="13">
        <v>5</v>
      </c>
      <c r="J156" s="13">
        <v>2456.6999999999998</v>
      </c>
      <c r="K156" s="13">
        <f t="shared" si="30"/>
        <v>0</v>
      </c>
      <c r="L156" s="13">
        <f t="shared" si="31"/>
        <v>0</v>
      </c>
      <c r="M156" s="16">
        <v>5</v>
      </c>
      <c r="N156" s="16">
        <v>11702.7</v>
      </c>
      <c r="O156" s="16"/>
      <c r="P156" s="16"/>
      <c r="Q156" s="16">
        <f t="shared" si="32"/>
        <v>5</v>
      </c>
      <c r="R156" s="16">
        <f t="shared" si="33"/>
        <v>11702.7</v>
      </c>
      <c r="S156" s="19">
        <v>1</v>
      </c>
      <c r="T156" s="19">
        <v>560.29999999999995</v>
      </c>
      <c r="U156" s="19"/>
      <c r="V156" s="19"/>
      <c r="W156" s="19">
        <f t="shared" si="34"/>
        <v>1</v>
      </c>
      <c r="X156" s="19">
        <f t="shared" si="35"/>
        <v>560.29999999999995</v>
      </c>
      <c r="Y156" s="22">
        <v>0</v>
      </c>
      <c r="Z156" s="22">
        <v>0</v>
      </c>
      <c r="AA156" s="22"/>
      <c r="AB156" s="22"/>
      <c r="AC156" s="22">
        <f t="shared" si="36"/>
        <v>0</v>
      </c>
      <c r="AD156" s="22">
        <f t="shared" si="37"/>
        <v>0</v>
      </c>
      <c r="AE156" s="9">
        <v>2</v>
      </c>
      <c r="AF156" s="9">
        <v>1173.0999999999999</v>
      </c>
      <c r="AG156" s="25">
        <v>13</v>
      </c>
      <c r="AH156" s="25">
        <v>15892.8</v>
      </c>
      <c r="AI156" s="25">
        <f t="shared" si="26"/>
        <v>5</v>
      </c>
      <c r="AJ156" s="25">
        <f t="shared" si="27"/>
        <v>2456.6999999999998</v>
      </c>
      <c r="AK156" s="29">
        <f t="shared" si="28"/>
        <v>8</v>
      </c>
      <c r="AL156" s="29">
        <f t="shared" si="29"/>
        <v>13436.099999999999</v>
      </c>
      <c r="AM156" s="10">
        <v>5657.7</v>
      </c>
      <c r="AN156" s="10" t="s">
        <v>325</v>
      </c>
    </row>
    <row r="157" spans="1:40" x14ac:dyDescent="0.2">
      <c r="A157" s="8">
        <v>90</v>
      </c>
      <c r="B157" s="8" t="s">
        <v>132</v>
      </c>
      <c r="C157" s="8" t="s">
        <v>103</v>
      </c>
      <c r="D157" s="8" t="s">
        <v>29</v>
      </c>
      <c r="E157" s="8" t="s">
        <v>17</v>
      </c>
      <c r="F157" s="8" t="s">
        <v>62</v>
      </c>
      <c r="G157" s="13">
        <v>0</v>
      </c>
      <c r="H157" s="13">
        <v>0</v>
      </c>
      <c r="I157" s="13"/>
      <c r="J157" s="13"/>
      <c r="K157" s="13">
        <f t="shared" si="30"/>
        <v>0</v>
      </c>
      <c r="L157" s="13">
        <f t="shared" si="31"/>
        <v>0</v>
      </c>
      <c r="M157" s="16">
        <v>1</v>
      </c>
      <c r="N157" s="16">
        <v>41599.9</v>
      </c>
      <c r="O157" s="16"/>
      <c r="P157" s="16"/>
      <c r="Q157" s="16">
        <f t="shared" si="32"/>
        <v>1</v>
      </c>
      <c r="R157" s="16">
        <f t="shared" si="33"/>
        <v>41599.9</v>
      </c>
      <c r="S157" s="19">
        <v>3</v>
      </c>
      <c r="T157" s="19">
        <v>0</v>
      </c>
      <c r="U157" s="19"/>
      <c r="V157" s="19"/>
      <c r="W157" s="19">
        <f t="shared" si="34"/>
        <v>3</v>
      </c>
      <c r="X157" s="19">
        <f t="shared" si="35"/>
        <v>0</v>
      </c>
      <c r="Y157" s="22">
        <v>0</v>
      </c>
      <c r="Z157" s="22">
        <v>0</v>
      </c>
      <c r="AA157" s="22"/>
      <c r="AB157" s="22"/>
      <c r="AC157" s="22">
        <f t="shared" si="36"/>
        <v>0</v>
      </c>
      <c r="AD157" s="22">
        <f t="shared" si="37"/>
        <v>0</v>
      </c>
      <c r="AE157" s="9">
        <v>0</v>
      </c>
      <c r="AF157" s="9">
        <v>0</v>
      </c>
      <c r="AG157" s="25">
        <v>4</v>
      </c>
      <c r="AH157" s="25">
        <v>41599.9</v>
      </c>
      <c r="AI157" s="25">
        <f t="shared" si="26"/>
        <v>0</v>
      </c>
      <c r="AJ157" s="25">
        <f t="shared" si="27"/>
        <v>0</v>
      </c>
      <c r="AK157" s="29">
        <f t="shared" si="28"/>
        <v>4</v>
      </c>
      <c r="AL157" s="29">
        <f t="shared" si="29"/>
        <v>41599.9</v>
      </c>
      <c r="AM157" s="10">
        <v>41599.9</v>
      </c>
      <c r="AN157" s="10" t="s">
        <v>325</v>
      </c>
    </row>
    <row r="158" spans="1:40" x14ac:dyDescent="0.2">
      <c r="A158" s="8">
        <v>145</v>
      </c>
      <c r="B158" s="8" t="s">
        <v>191</v>
      </c>
      <c r="C158" s="8" t="s">
        <v>103</v>
      </c>
      <c r="D158" s="8" t="s">
        <v>32</v>
      </c>
      <c r="E158" s="8" t="s">
        <v>22</v>
      </c>
      <c r="F158" s="8" t="s">
        <v>23</v>
      </c>
      <c r="G158" s="13">
        <v>1</v>
      </c>
      <c r="H158" s="13">
        <v>871.9</v>
      </c>
      <c r="I158" s="13">
        <v>1</v>
      </c>
      <c r="J158" s="13">
        <v>871.9</v>
      </c>
      <c r="K158" s="13">
        <f t="shared" si="30"/>
        <v>0</v>
      </c>
      <c r="L158" s="13">
        <f t="shared" si="31"/>
        <v>0</v>
      </c>
      <c r="M158" s="16">
        <v>4</v>
      </c>
      <c r="N158" s="16">
        <v>32189.8</v>
      </c>
      <c r="O158" s="16"/>
      <c r="P158" s="16"/>
      <c r="Q158" s="16">
        <f t="shared" si="32"/>
        <v>4</v>
      </c>
      <c r="R158" s="16">
        <f t="shared" si="33"/>
        <v>32189.8</v>
      </c>
      <c r="S158" s="19">
        <v>0</v>
      </c>
      <c r="T158" s="19">
        <v>0</v>
      </c>
      <c r="U158" s="19"/>
      <c r="V158" s="19"/>
      <c r="W158" s="19">
        <f t="shared" si="34"/>
        <v>0</v>
      </c>
      <c r="X158" s="19">
        <f t="shared" si="35"/>
        <v>0</v>
      </c>
      <c r="Y158" s="22">
        <v>0</v>
      </c>
      <c r="Z158" s="22">
        <v>0</v>
      </c>
      <c r="AA158" s="22"/>
      <c r="AB158" s="22"/>
      <c r="AC158" s="22">
        <f t="shared" si="36"/>
        <v>0</v>
      </c>
      <c r="AD158" s="22">
        <f t="shared" si="37"/>
        <v>0</v>
      </c>
      <c r="AE158" s="9">
        <v>2</v>
      </c>
      <c r="AF158" s="9">
        <v>30970.455000000002</v>
      </c>
      <c r="AG158" s="25">
        <v>7</v>
      </c>
      <c r="AH158" s="25">
        <v>64032.154999999999</v>
      </c>
      <c r="AI158" s="25">
        <f t="shared" si="26"/>
        <v>1</v>
      </c>
      <c r="AJ158" s="25">
        <f t="shared" si="27"/>
        <v>871.9</v>
      </c>
      <c r="AK158" s="29">
        <f t="shared" si="28"/>
        <v>6</v>
      </c>
      <c r="AL158" s="29">
        <f t="shared" si="29"/>
        <v>63160.254999999997</v>
      </c>
      <c r="AM158" s="10">
        <v>27391.7</v>
      </c>
      <c r="AN158" s="10" t="s">
        <v>325</v>
      </c>
    </row>
    <row r="159" spans="1:40" x14ac:dyDescent="0.2">
      <c r="A159" s="8">
        <v>147</v>
      </c>
      <c r="B159" s="8" t="s">
        <v>193</v>
      </c>
      <c r="C159" s="8" t="s">
        <v>103</v>
      </c>
      <c r="D159" s="8" t="s">
        <v>32</v>
      </c>
      <c r="E159" s="8" t="s">
        <v>22</v>
      </c>
      <c r="F159" s="8" t="s">
        <v>23</v>
      </c>
      <c r="G159" s="13">
        <v>1</v>
      </c>
      <c r="H159" s="13">
        <v>624.08199999999999</v>
      </c>
      <c r="I159" s="13">
        <v>1</v>
      </c>
      <c r="J159" s="13">
        <v>624.08199999999999</v>
      </c>
      <c r="K159" s="13">
        <f t="shared" si="30"/>
        <v>0</v>
      </c>
      <c r="L159" s="13">
        <f t="shared" si="31"/>
        <v>0</v>
      </c>
      <c r="M159" s="16">
        <v>1</v>
      </c>
      <c r="N159" s="16">
        <v>0</v>
      </c>
      <c r="O159" s="16"/>
      <c r="P159" s="16"/>
      <c r="Q159" s="16">
        <f t="shared" si="32"/>
        <v>1</v>
      </c>
      <c r="R159" s="16">
        <f t="shared" si="33"/>
        <v>0</v>
      </c>
      <c r="S159" s="19">
        <v>2</v>
      </c>
      <c r="T159" s="19">
        <v>622</v>
      </c>
      <c r="U159" s="19"/>
      <c r="V159" s="19"/>
      <c r="W159" s="19">
        <f t="shared" si="34"/>
        <v>2</v>
      </c>
      <c r="X159" s="19">
        <f t="shared" si="35"/>
        <v>622</v>
      </c>
      <c r="Y159" s="22">
        <v>0</v>
      </c>
      <c r="Z159" s="22">
        <v>0</v>
      </c>
      <c r="AA159" s="22"/>
      <c r="AB159" s="22"/>
      <c r="AC159" s="22">
        <f t="shared" si="36"/>
        <v>0</v>
      </c>
      <c r="AD159" s="22">
        <f t="shared" si="37"/>
        <v>0</v>
      </c>
      <c r="AE159" s="9">
        <v>0</v>
      </c>
      <c r="AF159" s="9">
        <v>0</v>
      </c>
      <c r="AG159" s="25">
        <v>4</v>
      </c>
      <c r="AH159" s="25">
        <v>1246.0820000000001</v>
      </c>
      <c r="AI159" s="25">
        <f t="shared" si="26"/>
        <v>1</v>
      </c>
      <c r="AJ159" s="25">
        <f t="shared" si="27"/>
        <v>624.08199999999999</v>
      </c>
      <c r="AK159" s="29">
        <f t="shared" si="28"/>
        <v>3</v>
      </c>
      <c r="AL159" s="29">
        <f t="shared" si="29"/>
        <v>622.00000000000011</v>
      </c>
      <c r="AM159" s="10">
        <v>624.08199999999999</v>
      </c>
      <c r="AN159" s="10" t="s">
        <v>325</v>
      </c>
    </row>
    <row r="160" spans="1:40" x14ac:dyDescent="0.2">
      <c r="A160" s="8">
        <v>149</v>
      </c>
      <c r="B160" s="8" t="s">
        <v>196</v>
      </c>
      <c r="C160" s="8" t="s">
        <v>67</v>
      </c>
      <c r="D160" s="8" t="s">
        <v>32</v>
      </c>
      <c r="E160" s="8" t="s">
        <v>22</v>
      </c>
      <c r="F160" s="8" t="s">
        <v>23</v>
      </c>
      <c r="G160" s="13">
        <v>2</v>
      </c>
      <c r="H160" s="13">
        <v>366.9</v>
      </c>
      <c r="I160" s="13">
        <v>2</v>
      </c>
      <c r="J160" s="13">
        <v>366.9</v>
      </c>
      <c r="K160" s="13">
        <f t="shared" si="30"/>
        <v>0</v>
      </c>
      <c r="L160" s="13">
        <f t="shared" si="31"/>
        <v>0</v>
      </c>
      <c r="M160" s="16">
        <v>3</v>
      </c>
      <c r="N160" s="16">
        <v>3226.1</v>
      </c>
      <c r="O160" s="16"/>
      <c r="P160" s="16"/>
      <c r="Q160" s="16">
        <f t="shared" si="32"/>
        <v>3</v>
      </c>
      <c r="R160" s="16">
        <f t="shared" si="33"/>
        <v>3226.1</v>
      </c>
      <c r="S160" s="19">
        <v>2</v>
      </c>
      <c r="T160" s="19">
        <v>2208</v>
      </c>
      <c r="U160" s="19"/>
      <c r="V160" s="19"/>
      <c r="W160" s="19">
        <f t="shared" si="34"/>
        <v>2</v>
      </c>
      <c r="X160" s="19">
        <f t="shared" si="35"/>
        <v>2208</v>
      </c>
      <c r="Y160" s="22">
        <v>0</v>
      </c>
      <c r="Z160" s="22">
        <v>0</v>
      </c>
      <c r="AA160" s="22"/>
      <c r="AB160" s="22"/>
      <c r="AC160" s="22">
        <f t="shared" si="36"/>
        <v>0</v>
      </c>
      <c r="AD160" s="22">
        <f t="shared" si="37"/>
        <v>0</v>
      </c>
      <c r="AE160" s="9">
        <v>0</v>
      </c>
      <c r="AF160" s="9">
        <v>0</v>
      </c>
      <c r="AG160" s="25">
        <v>7</v>
      </c>
      <c r="AH160" s="25">
        <v>5801</v>
      </c>
      <c r="AI160" s="25">
        <f t="shared" si="26"/>
        <v>2</v>
      </c>
      <c r="AJ160" s="25">
        <f t="shared" si="27"/>
        <v>366.9</v>
      </c>
      <c r="AK160" s="29">
        <f t="shared" si="28"/>
        <v>5</v>
      </c>
      <c r="AL160" s="29">
        <f t="shared" si="29"/>
        <v>5434.1</v>
      </c>
      <c r="AM160" s="10">
        <v>366.9</v>
      </c>
      <c r="AN160" s="10" t="s">
        <v>325</v>
      </c>
    </row>
    <row r="161" spans="1:40" x14ac:dyDescent="0.2">
      <c r="A161" s="8">
        <v>172</v>
      </c>
      <c r="B161" s="8" t="s">
        <v>220</v>
      </c>
      <c r="C161" s="8" t="s">
        <v>103</v>
      </c>
      <c r="D161" s="8" t="s">
        <v>21</v>
      </c>
      <c r="E161" s="8" t="s">
        <v>22</v>
      </c>
      <c r="F161" s="8" t="s">
        <v>23</v>
      </c>
      <c r="G161" s="13">
        <v>0</v>
      </c>
      <c r="H161" s="13">
        <v>0</v>
      </c>
      <c r="I161" s="13"/>
      <c r="J161" s="13"/>
      <c r="K161" s="13">
        <f t="shared" si="30"/>
        <v>0</v>
      </c>
      <c r="L161" s="13">
        <f t="shared" si="31"/>
        <v>0</v>
      </c>
      <c r="M161" s="16">
        <v>0</v>
      </c>
      <c r="N161" s="16">
        <v>0</v>
      </c>
      <c r="O161" s="16"/>
      <c r="P161" s="16"/>
      <c r="Q161" s="16">
        <f t="shared" si="32"/>
        <v>0</v>
      </c>
      <c r="R161" s="16">
        <f t="shared" si="33"/>
        <v>0</v>
      </c>
      <c r="S161" s="19">
        <v>0</v>
      </c>
      <c r="T161" s="19">
        <v>0</v>
      </c>
      <c r="U161" s="19"/>
      <c r="V161" s="19"/>
      <c r="W161" s="19">
        <f t="shared" si="34"/>
        <v>0</v>
      </c>
      <c r="X161" s="19">
        <f t="shared" si="35"/>
        <v>0</v>
      </c>
      <c r="Y161" s="22">
        <v>0</v>
      </c>
      <c r="Z161" s="22">
        <v>0</v>
      </c>
      <c r="AA161" s="22"/>
      <c r="AB161" s="22"/>
      <c r="AC161" s="22">
        <f t="shared" si="36"/>
        <v>0</v>
      </c>
      <c r="AD161" s="22">
        <f t="shared" si="37"/>
        <v>0</v>
      </c>
      <c r="AE161" s="9">
        <v>0</v>
      </c>
      <c r="AF161" s="9">
        <v>0</v>
      </c>
      <c r="AG161" s="25">
        <v>0</v>
      </c>
      <c r="AH161" s="25">
        <v>0</v>
      </c>
      <c r="AI161" s="25">
        <f t="shared" si="26"/>
        <v>0</v>
      </c>
      <c r="AJ161" s="25">
        <f t="shared" si="27"/>
        <v>0</v>
      </c>
      <c r="AK161" s="29">
        <f t="shared" si="28"/>
        <v>0</v>
      </c>
      <c r="AL161" s="29">
        <f t="shared" si="29"/>
        <v>0</v>
      </c>
      <c r="AM161" s="10"/>
      <c r="AN161" s="10" t="s">
        <v>325</v>
      </c>
    </row>
    <row r="162" spans="1:40" x14ac:dyDescent="0.2">
      <c r="A162" s="8">
        <v>143</v>
      </c>
      <c r="B162" s="8" t="s">
        <v>189</v>
      </c>
      <c r="C162" s="8" t="s">
        <v>31</v>
      </c>
      <c r="D162" s="8" t="s">
        <v>32</v>
      </c>
      <c r="E162" s="8" t="s">
        <v>17</v>
      </c>
      <c r="F162" s="8" t="s">
        <v>18</v>
      </c>
      <c r="G162" s="13">
        <v>0</v>
      </c>
      <c r="H162" s="13">
        <v>0</v>
      </c>
      <c r="I162" s="13"/>
      <c r="J162" s="13"/>
      <c r="K162" s="13">
        <f t="shared" si="30"/>
        <v>0</v>
      </c>
      <c r="L162" s="13">
        <f t="shared" si="31"/>
        <v>0</v>
      </c>
      <c r="M162" s="16">
        <v>0</v>
      </c>
      <c r="N162" s="16">
        <v>0</v>
      </c>
      <c r="O162" s="16"/>
      <c r="P162" s="16"/>
      <c r="Q162" s="16">
        <f t="shared" si="32"/>
        <v>0</v>
      </c>
      <c r="R162" s="16">
        <f t="shared" si="33"/>
        <v>0</v>
      </c>
      <c r="S162" s="19">
        <v>1</v>
      </c>
      <c r="T162" s="19">
        <v>0</v>
      </c>
      <c r="U162" s="19">
        <v>1</v>
      </c>
      <c r="V162" s="19">
        <v>0</v>
      </c>
      <c r="W162" s="19">
        <f t="shared" si="34"/>
        <v>0</v>
      </c>
      <c r="X162" s="19">
        <f t="shared" si="35"/>
        <v>0</v>
      </c>
      <c r="Y162" s="22">
        <v>0</v>
      </c>
      <c r="Z162" s="22">
        <v>0</v>
      </c>
      <c r="AA162" s="22"/>
      <c r="AB162" s="22"/>
      <c r="AC162" s="22">
        <f t="shared" si="36"/>
        <v>0</v>
      </c>
      <c r="AD162" s="22">
        <f t="shared" si="37"/>
        <v>0</v>
      </c>
      <c r="AE162" s="9">
        <v>2</v>
      </c>
      <c r="AF162" s="9">
        <v>1874.4</v>
      </c>
      <c r="AG162" s="25">
        <v>3</v>
      </c>
      <c r="AH162" s="25">
        <v>1874.4</v>
      </c>
      <c r="AI162" s="25">
        <f t="shared" si="26"/>
        <v>1</v>
      </c>
      <c r="AJ162" s="25">
        <f t="shared" si="27"/>
        <v>0</v>
      </c>
      <c r="AK162" s="29">
        <f t="shared" si="28"/>
        <v>2</v>
      </c>
      <c r="AL162" s="29">
        <f t="shared" si="29"/>
        <v>1874.4</v>
      </c>
      <c r="AM162" s="10"/>
      <c r="AN162" s="10" t="s">
        <v>326</v>
      </c>
    </row>
    <row r="163" spans="1:40" x14ac:dyDescent="0.2">
      <c r="A163" s="8">
        <v>100</v>
      </c>
      <c r="B163" s="8" t="s">
        <v>142</v>
      </c>
      <c r="C163" s="8" t="s">
        <v>49</v>
      </c>
      <c r="D163" s="8" t="s">
        <v>32</v>
      </c>
      <c r="E163" s="8" t="s">
        <v>17</v>
      </c>
      <c r="F163" s="8" t="s">
        <v>18</v>
      </c>
      <c r="G163" s="13">
        <v>0</v>
      </c>
      <c r="H163" s="13">
        <v>0</v>
      </c>
      <c r="I163" s="13"/>
      <c r="J163" s="13"/>
      <c r="K163" s="13">
        <f t="shared" si="30"/>
        <v>0</v>
      </c>
      <c r="L163" s="13">
        <f t="shared" si="31"/>
        <v>0</v>
      </c>
      <c r="M163" s="16">
        <v>0</v>
      </c>
      <c r="N163" s="16">
        <v>0</v>
      </c>
      <c r="O163" s="16"/>
      <c r="P163" s="16"/>
      <c r="Q163" s="16">
        <f t="shared" si="32"/>
        <v>0</v>
      </c>
      <c r="R163" s="16">
        <f t="shared" si="33"/>
        <v>0</v>
      </c>
      <c r="S163" s="19">
        <v>1</v>
      </c>
      <c r="T163" s="19">
        <v>0</v>
      </c>
      <c r="U163" s="19">
        <v>1</v>
      </c>
      <c r="V163" s="19">
        <v>0</v>
      </c>
      <c r="W163" s="19">
        <f t="shared" si="34"/>
        <v>0</v>
      </c>
      <c r="X163" s="19">
        <f t="shared" si="35"/>
        <v>0</v>
      </c>
      <c r="Y163" s="22">
        <v>0</v>
      </c>
      <c r="Z163" s="22">
        <v>0</v>
      </c>
      <c r="AA163" s="22"/>
      <c r="AB163" s="22"/>
      <c r="AC163" s="22">
        <f t="shared" si="36"/>
        <v>0</v>
      </c>
      <c r="AD163" s="22">
        <f t="shared" si="37"/>
        <v>0</v>
      </c>
      <c r="AE163" s="9">
        <v>0</v>
      </c>
      <c r="AF163" s="9">
        <v>0</v>
      </c>
      <c r="AG163" s="25">
        <v>1</v>
      </c>
      <c r="AH163" s="25">
        <v>0</v>
      </c>
      <c r="AI163" s="25">
        <f t="shared" si="26"/>
        <v>1</v>
      </c>
      <c r="AJ163" s="25">
        <f t="shared" si="27"/>
        <v>0</v>
      </c>
      <c r="AK163" s="29">
        <f t="shared" si="28"/>
        <v>0</v>
      </c>
      <c r="AL163" s="29">
        <f t="shared" si="29"/>
        <v>0</v>
      </c>
      <c r="AM163" s="10"/>
      <c r="AN163" s="10" t="s">
        <v>326</v>
      </c>
    </row>
    <row r="164" spans="1:40" x14ac:dyDescent="0.2">
      <c r="A164" s="8">
        <v>86</v>
      </c>
      <c r="B164" s="8" t="s">
        <v>127</v>
      </c>
      <c r="C164" s="8" t="s">
        <v>20</v>
      </c>
      <c r="D164" s="8" t="s">
        <v>32</v>
      </c>
      <c r="E164" s="8" t="s">
        <v>17</v>
      </c>
      <c r="F164" s="8" t="s">
        <v>18</v>
      </c>
      <c r="G164" s="13">
        <v>1</v>
      </c>
      <c r="H164" s="13">
        <v>380</v>
      </c>
      <c r="I164" s="13">
        <v>1</v>
      </c>
      <c r="J164" s="13">
        <v>380</v>
      </c>
      <c r="K164" s="13">
        <f t="shared" si="30"/>
        <v>0</v>
      </c>
      <c r="L164" s="13">
        <f t="shared" si="31"/>
        <v>0</v>
      </c>
      <c r="M164" s="16">
        <v>4</v>
      </c>
      <c r="N164" s="16">
        <v>19786.346000000001</v>
      </c>
      <c r="O164" s="16">
        <v>3</v>
      </c>
      <c r="P164" s="16">
        <v>16476.66</v>
      </c>
      <c r="Q164" s="16">
        <f t="shared" si="32"/>
        <v>1</v>
      </c>
      <c r="R164" s="16">
        <f t="shared" si="33"/>
        <v>3309.6860000000015</v>
      </c>
      <c r="S164" s="19">
        <v>1</v>
      </c>
      <c r="T164" s="19">
        <v>0</v>
      </c>
      <c r="U164" s="19">
        <v>1</v>
      </c>
      <c r="V164" s="19">
        <v>0</v>
      </c>
      <c r="W164" s="19">
        <f t="shared" si="34"/>
        <v>0</v>
      </c>
      <c r="X164" s="19">
        <f t="shared" si="35"/>
        <v>0</v>
      </c>
      <c r="Y164" s="22">
        <v>0</v>
      </c>
      <c r="Z164" s="22">
        <v>0</v>
      </c>
      <c r="AA164" s="22"/>
      <c r="AB164" s="22"/>
      <c r="AC164" s="22">
        <f t="shared" si="36"/>
        <v>0</v>
      </c>
      <c r="AD164" s="22">
        <f t="shared" si="37"/>
        <v>0</v>
      </c>
      <c r="AE164" s="9">
        <v>0</v>
      </c>
      <c r="AF164" s="9">
        <v>0</v>
      </c>
      <c r="AG164" s="25">
        <v>6</v>
      </c>
      <c r="AH164" s="25">
        <v>20166.346000000001</v>
      </c>
      <c r="AI164" s="25">
        <f t="shared" si="26"/>
        <v>5</v>
      </c>
      <c r="AJ164" s="25">
        <f t="shared" si="27"/>
        <v>16856.66</v>
      </c>
      <c r="AK164" s="29">
        <f t="shared" si="28"/>
        <v>1</v>
      </c>
      <c r="AL164" s="29">
        <f t="shared" si="29"/>
        <v>3309.6860000000015</v>
      </c>
      <c r="AM164" s="10">
        <v>380</v>
      </c>
      <c r="AN164" s="10" t="s">
        <v>324</v>
      </c>
    </row>
    <row r="165" spans="1:40" x14ac:dyDescent="0.2">
      <c r="A165" s="8">
        <v>151</v>
      </c>
      <c r="B165" s="8" t="s">
        <v>198</v>
      </c>
      <c r="C165" s="8" t="s">
        <v>31</v>
      </c>
      <c r="D165" s="8" t="s">
        <v>32</v>
      </c>
      <c r="E165" s="8" t="s">
        <v>17</v>
      </c>
      <c r="F165" s="8" t="s">
        <v>18</v>
      </c>
      <c r="G165" s="13">
        <v>3</v>
      </c>
      <c r="H165" s="13">
        <v>1082.0999999999999</v>
      </c>
      <c r="I165" s="13">
        <v>3</v>
      </c>
      <c r="J165" s="13">
        <v>1082.0999999999999</v>
      </c>
      <c r="K165" s="13">
        <f t="shared" si="30"/>
        <v>0</v>
      </c>
      <c r="L165" s="13">
        <f t="shared" si="31"/>
        <v>0</v>
      </c>
      <c r="M165" s="16">
        <v>1</v>
      </c>
      <c r="N165" s="16">
        <v>0</v>
      </c>
      <c r="O165" s="16">
        <v>1</v>
      </c>
      <c r="P165" s="16">
        <v>0</v>
      </c>
      <c r="Q165" s="16">
        <f t="shared" si="32"/>
        <v>0</v>
      </c>
      <c r="R165" s="16">
        <f t="shared" si="33"/>
        <v>0</v>
      </c>
      <c r="S165" s="19">
        <v>2</v>
      </c>
      <c r="T165" s="19">
        <v>2209</v>
      </c>
      <c r="U165" s="19">
        <v>2</v>
      </c>
      <c r="V165" s="19">
        <v>2209</v>
      </c>
      <c r="W165" s="19">
        <f t="shared" si="34"/>
        <v>0</v>
      </c>
      <c r="X165" s="19">
        <f t="shared" si="35"/>
        <v>0</v>
      </c>
      <c r="Y165" s="22">
        <v>1</v>
      </c>
      <c r="Z165" s="22">
        <v>20392.923999999999</v>
      </c>
      <c r="AA165" s="22">
        <v>1</v>
      </c>
      <c r="AB165" s="22">
        <v>20392.923999999999</v>
      </c>
      <c r="AC165" s="22">
        <f t="shared" si="36"/>
        <v>0</v>
      </c>
      <c r="AD165" s="22">
        <f t="shared" si="37"/>
        <v>0</v>
      </c>
      <c r="AE165" s="9">
        <v>0</v>
      </c>
      <c r="AF165" s="9">
        <v>0</v>
      </c>
      <c r="AG165" s="25">
        <v>7</v>
      </c>
      <c r="AH165" s="25">
        <v>23684.024000000001</v>
      </c>
      <c r="AI165" s="25">
        <f t="shared" si="26"/>
        <v>7</v>
      </c>
      <c r="AJ165" s="25">
        <f t="shared" si="27"/>
        <v>23684.023999999998</v>
      </c>
      <c r="AK165" s="29">
        <f t="shared" si="28"/>
        <v>0</v>
      </c>
      <c r="AL165" s="29">
        <f t="shared" si="29"/>
        <v>0</v>
      </c>
      <c r="AM165" s="10">
        <v>1082.0999999999999</v>
      </c>
      <c r="AN165" s="10" t="s">
        <v>331</v>
      </c>
    </row>
    <row r="166" spans="1:40" x14ac:dyDescent="0.2">
      <c r="A166" s="8">
        <v>130</v>
      </c>
      <c r="B166" s="8" t="s">
        <v>173</v>
      </c>
      <c r="C166" s="8" t="s">
        <v>174</v>
      </c>
      <c r="D166" s="8" t="s">
        <v>29</v>
      </c>
      <c r="E166" s="8" t="s">
        <v>17</v>
      </c>
      <c r="F166" s="8" t="s">
        <v>62</v>
      </c>
      <c r="G166" s="13">
        <v>0</v>
      </c>
      <c r="H166" s="13">
        <v>0</v>
      </c>
      <c r="I166" s="13"/>
      <c r="J166" s="13"/>
      <c r="K166" s="13">
        <f t="shared" si="30"/>
        <v>0</v>
      </c>
      <c r="L166" s="13">
        <f t="shared" si="31"/>
        <v>0</v>
      </c>
      <c r="M166" s="16">
        <v>1</v>
      </c>
      <c r="N166" s="16">
        <v>0</v>
      </c>
      <c r="O166" s="16">
        <v>1</v>
      </c>
      <c r="P166" s="16">
        <v>0</v>
      </c>
      <c r="Q166" s="16">
        <f t="shared" si="32"/>
        <v>0</v>
      </c>
      <c r="R166" s="16">
        <f t="shared" si="33"/>
        <v>0</v>
      </c>
      <c r="S166" s="19">
        <v>3</v>
      </c>
      <c r="T166" s="19">
        <v>12000</v>
      </c>
      <c r="U166" s="19"/>
      <c r="V166" s="19"/>
      <c r="W166" s="19">
        <f t="shared" si="34"/>
        <v>3</v>
      </c>
      <c r="X166" s="19">
        <f t="shared" si="35"/>
        <v>12000</v>
      </c>
      <c r="Y166" s="22">
        <v>3</v>
      </c>
      <c r="Z166" s="22">
        <v>244790.28200000001</v>
      </c>
      <c r="AA166" s="22">
        <v>3</v>
      </c>
      <c r="AB166" s="22">
        <v>244790.28200000001</v>
      </c>
      <c r="AC166" s="22">
        <f t="shared" si="36"/>
        <v>0</v>
      </c>
      <c r="AD166" s="22">
        <f t="shared" si="37"/>
        <v>0</v>
      </c>
      <c r="AE166" s="9">
        <v>0</v>
      </c>
      <c r="AF166" s="9">
        <v>0</v>
      </c>
      <c r="AG166" s="25">
        <v>7</v>
      </c>
      <c r="AH166" s="25">
        <v>256790.28200000001</v>
      </c>
      <c r="AI166" s="25">
        <f t="shared" si="26"/>
        <v>4</v>
      </c>
      <c r="AJ166" s="25">
        <f t="shared" si="27"/>
        <v>244790.28200000001</v>
      </c>
      <c r="AK166" s="29">
        <f t="shared" si="28"/>
        <v>3</v>
      </c>
      <c r="AL166" s="29">
        <f t="shared" si="29"/>
        <v>12000</v>
      </c>
      <c r="AM166" s="10"/>
      <c r="AN166" s="10" t="s">
        <v>331</v>
      </c>
    </row>
    <row r="167" spans="1:40" x14ac:dyDescent="0.2">
      <c r="A167" s="8">
        <v>155</v>
      </c>
      <c r="B167" s="8" t="s">
        <v>202</v>
      </c>
      <c r="C167" s="8" t="s">
        <v>174</v>
      </c>
      <c r="D167" s="8" t="s">
        <v>32</v>
      </c>
      <c r="E167" s="8" t="s">
        <v>22</v>
      </c>
      <c r="F167" s="8" t="s">
        <v>23</v>
      </c>
      <c r="G167" s="13">
        <v>2</v>
      </c>
      <c r="H167" s="13">
        <v>4022.5</v>
      </c>
      <c r="I167" s="13"/>
      <c r="J167" s="13"/>
      <c r="K167" s="13">
        <f t="shared" si="30"/>
        <v>2</v>
      </c>
      <c r="L167" s="13">
        <f t="shared" si="31"/>
        <v>4022.5</v>
      </c>
      <c r="M167" s="16">
        <v>3</v>
      </c>
      <c r="N167" s="16">
        <v>35671</v>
      </c>
      <c r="O167" s="16">
        <v>3</v>
      </c>
      <c r="P167" s="16">
        <v>35671</v>
      </c>
      <c r="Q167" s="16">
        <f t="shared" si="32"/>
        <v>0</v>
      </c>
      <c r="R167" s="16">
        <f t="shared" si="33"/>
        <v>0</v>
      </c>
      <c r="S167" s="19">
        <v>2</v>
      </c>
      <c r="T167" s="19">
        <v>800</v>
      </c>
      <c r="U167" s="19">
        <v>2</v>
      </c>
      <c r="V167" s="19">
        <v>800</v>
      </c>
      <c r="W167" s="19">
        <f t="shared" si="34"/>
        <v>0</v>
      </c>
      <c r="X167" s="19">
        <f t="shared" si="35"/>
        <v>0</v>
      </c>
      <c r="Y167" s="22">
        <v>0</v>
      </c>
      <c r="Z167" s="22">
        <v>0</v>
      </c>
      <c r="AA167" s="22"/>
      <c r="AB167" s="22"/>
      <c r="AC167" s="22">
        <f t="shared" si="36"/>
        <v>0</v>
      </c>
      <c r="AD167" s="22">
        <f t="shared" si="37"/>
        <v>0</v>
      </c>
      <c r="AE167" s="9">
        <v>0</v>
      </c>
      <c r="AF167" s="9">
        <v>0</v>
      </c>
      <c r="AG167" s="25">
        <v>7</v>
      </c>
      <c r="AH167" s="25">
        <v>40493.5</v>
      </c>
      <c r="AI167" s="25">
        <f t="shared" si="26"/>
        <v>5</v>
      </c>
      <c r="AJ167" s="25">
        <f t="shared" si="27"/>
        <v>36471</v>
      </c>
      <c r="AK167" s="29">
        <f t="shared" si="28"/>
        <v>2</v>
      </c>
      <c r="AL167" s="29">
        <f t="shared" si="29"/>
        <v>4022.5</v>
      </c>
      <c r="AM167" s="10">
        <v>40493.5</v>
      </c>
      <c r="AN167" s="10" t="s">
        <v>331</v>
      </c>
    </row>
    <row r="168" spans="1:40" x14ac:dyDescent="0.2">
      <c r="A168" s="8">
        <v>256</v>
      </c>
      <c r="B168" s="8" t="s">
        <v>303</v>
      </c>
      <c r="C168" s="8" t="s">
        <v>174</v>
      </c>
      <c r="D168" s="8" t="s">
        <v>21</v>
      </c>
      <c r="E168" s="8" t="s">
        <v>22</v>
      </c>
      <c r="F168" s="8" t="s">
        <v>23</v>
      </c>
      <c r="G168" s="13">
        <v>4</v>
      </c>
      <c r="H168" s="13">
        <v>11968.5</v>
      </c>
      <c r="I168" s="13"/>
      <c r="J168" s="13"/>
      <c r="K168" s="13">
        <f t="shared" si="30"/>
        <v>4</v>
      </c>
      <c r="L168" s="13">
        <f t="shared" si="31"/>
        <v>11968.5</v>
      </c>
      <c r="M168" s="16">
        <v>0</v>
      </c>
      <c r="N168" s="16">
        <v>0</v>
      </c>
      <c r="O168" s="16"/>
      <c r="P168" s="16"/>
      <c r="Q168" s="16">
        <f t="shared" si="32"/>
        <v>0</v>
      </c>
      <c r="R168" s="16">
        <f t="shared" si="33"/>
        <v>0</v>
      </c>
      <c r="S168" s="19">
        <v>2</v>
      </c>
      <c r="T168" s="19">
        <v>222998.64</v>
      </c>
      <c r="U168" s="19"/>
      <c r="V168" s="19"/>
      <c r="W168" s="19">
        <f t="shared" si="34"/>
        <v>2</v>
      </c>
      <c r="X168" s="19">
        <f t="shared" si="35"/>
        <v>222998.64</v>
      </c>
      <c r="Y168" s="22">
        <v>0</v>
      </c>
      <c r="Z168" s="22">
        <v>0</v>
      </c>
      <c r="AA168" s="22"/>
      <c r="AB168" s="22"/>
      <c r="AC168" s="22">
        <f t="shared" si="36"/>
        <v>0</v>
      </c>
      <c r="AD168" s="22">
        <f t="shared" si="37"/>
        <v>0</v>
      </c>
      <c r="AE168" s="9">
        <v>0</v>
      </c>
      <c r="AF168" s="9">
        <v>0</v>
      </c>
      <c r="AG168" s="25">
        <v>6</v>
      </c>
      <c r="AH168" s="25">
        <v>234967.14</v>
      </c>
      <c r="AI168" s="25">
        <f t="shared" si="26"/>
        <v>0</v>
      </c>
      <c r="AJ168" s="25">
        <f t="shared" si="27"/>
        <v>0</v>
      </c>
      <c r="AK168" s="29">
        <f t="shared" si="28"/>
        <v>6</v>
      </c>
      <c r="AL168" s="29">
        <f t="shared" si="29"/>
        <v>234967.14</v>
      </c>
      <c r="AM168" s="10">
        <v>11968.5</v>
      </c>
      <c r="AN168" s="10" t="s">
        <v>331</v>
      </c>
    </row>
    <row r="169" spans="1:40" x14ac:dyDescent="0.2">
      <c r="A169" s="8">
        <v>159</v>
      </c>
      <c r="B169" s="8" t="s">
        <v>206</v>
      </c>
      <c r="C169" s="8" t="s">
        <v>67</v>
      </c>
      <c r="D169" s="8" t="s">
        <v>32</v>
      </c>
      <c r="E169" s="8" t="s">
        <v>22</v>
      </c>
      <c r="F169" s="8" t="s">
        <v>23</v>
      </c>
      <c r="G169" s="13">
        <v>0</v>
      </c>
      <c r="H169" s="13">
        <v>0</v>
      </c>
      <c r="I169" s="13"/>
      <c r="J169" s="13"/>
      <c r="K169" s="13">
        <f t="shared" si="30"/>
        <v>0</v>
      </c>
      <c r="L169" s="13">
        <f t="shared" si="31"/>
        <v>0</v>
      </c>
      <c r="M169" s="16">
        <v>1</v>
      </c>
      <c r="N169" s="16">
        <v>0</v>
      </c>
      <c r="O169" s="16"/>
      <c r="P169" s="16"/>
      <c r="Q169" s="16">
        <f t="shared" si="32"/>
        <v>1</v>
      </c>
      <c r="R169" s="16">
        <f t="shared" si="33"/>
        <v>0</v>
      </c>
      <c r="S169" s="19">
        <v>1</v>
      </c>
      <c r="T169" s="19">
        <v>0</v>
      </c>
      <c r="U169" s="19"/>
      <c r="V169" s="19"/>
      <c r="W169" s="19">
        <f t="shared" si="34"/>
        <v>1</v>
      </c>
      <c r="X169" s="19">
        <f t="shared" si="35"/>
        <v>0</v>
      </c>
      <c r="Y169" s="22">
        <v>0</v>
      </c>
      <c r="Z169" s="22">
        <v>0</v>
      </c>
      <c r="AA169" s="22"/>
      <c r="AB169" s="22"/>
      <c r="AC169" s="22">
        <f t="shared" si="36"/>
        <v>0</v>
      </c>
      <c r="AD169" s="22">
        <f t="shared" si="37"/>
        <v>0</v>
      </c>
      <c r="AE169" s="9">
        <v>0</v>
      </c>
      <c r="AF169" s="9">
        <v>0</v>
      </c>
      <c r="AG169" s="25">
        <v>2</v>
      </c>
      <c r="AH169" s="25">
        <v>0</v>
      </c>
      <c r="AI169" s="25">
        <f t="shared" si="26"/>
        <v>0</v>
      </c>
      <c r="AJ169" s="25">
        <f t="shared" si="27"/>
        <v>0</v>
      </c>
      <c r="AK169" s="29">
        <f t="shared" si="28"/>
        <v>2</v>
      </c>
      <c r="AL169" s="29">
        <f t="shared" si="29"/>
        <v>0</v>
      </c>
      <c r="AM169" s="10"/>
      <c r="AN169" s="10" t="s">
        <v>331</v>
      </c>
    </row>
    <row r="170" spans="1:40" x14ac:dyDescent="0.2">
      <c r="A170" s="8">
        <v>158</v>
      </c>
      <c r="B170" s="8" t="s">
        <v>205</v>
      </c>
      <c r="C170" s="8" t="s">
        <v>174</v>
      </c>
      <c r="D170" s="8" t="s">
        <v>21</v>
      </c>
      <c r="E170" s="8" t="s">
        <v>22</v>
      </c>
      <c r="F170" s="8" t="s">
        <v>23</v>
      </c>
      <c r="G170" s="13">
        <v>0</v>
      </c>
      <c r="H170" s="13">
        <v>0</v>
      </c>
      <c r="I170" s="13"/>
      <c r="J170" s="13"/>
      <c r="K170" s="13">
        <f t="shared" si="30"/>
        <v>0</v>
      </c>
      <c r="L170" s="13">
        <f t="shared" si="31"/>
        <v>0</v>
      </c>
      <c r="M170" s="16">
        <v>0</v>
      </c>
      <c r="N170" s="16">
        <v>0</v>
      </c>
      <c r="O170" s="16"/>
      <c r="P170" s="16"/>
      <c r="Q170" s="16">
        <f t="shared" si="32"/>
        <v>0</v>
      </c>
      <c r="R170" s="16">
        <f t="shared" si="33"/>
        <v>0</v>
      </c>
      <c r="S170" s="19">
        <v>0</v>
      </c>
      <c r="T170" s="19">
        <v>0</v>
      </c>
      <c r="U170" s="19"/>
      <c r="V170" s="19"/>
      <c r="W170" s="19">
        <f t="shared" si="34"/>
        <v>0</v>
      </c>
      <c r="X170" s="19">
        <f t="shared" si="35"/>
        <v>0</v>
      </c>
      <c r="Y170" s="22">
        <v>0</v>
      </c>
      <c r="Z170" s="22">
        <v>0</v>
      </c>
      <c r="AA170" s="22"/>
      <c r="AB170" s="22"/>
      <c r="AC170" s="22">
        <f t="shared" si="36"/>
        <v>0</v>
      </c>
      <c r="AD170" s="22">
        <f t="shared" si="37"/>
        <v>0</v>
      </c>
      <c r="AE170" s="9">
        <v>0</v>
      </c>
      <c r="AF170" s="9">
        <v>0</v>
      </c>
      <c r="AG170" s="25">
        <v>0</v>
      </c>
      <c r="AH170" s="25">
        <v>0</v>
      </c>
      <c r="AI170" s="25">
        <f t="shared" si="26"/>
        <v>0</v>
      </c>
      <c r="AJ170" s="25">
        <f t="shared" si="27"/>
        <v>0</v>
      </c>
      <c r="AK170" s="29">
        <f t="shared" si="28"/>
        <v>0</v>
      </c>
      <c r="AL170" s="29">
        <f t="shared" si="29"/>
        <v>0</v>
      </c>
      <c r="AM170" s="10"/>
      <c r="AN170" s="10" t="s">
        <v>331</v>
      </c>
    </row>
    <row r="171" spans="1:40" x14ac:dyDescent="0.2">
      <c r="A171" s="8">
        <v>153</v>
      </c>
      <c r="B171" s="8" t="s">
        <v>200</v>
      </c>
      <c r="C171" s="8" t="s">
        <v>31</v>
      </c>
      <c r="D171" s="8" t="s">
        <v>32</v>
      </c>
      <c r="E171" s="8" t="s">
        <v>17</v>
      </c>
      <c r="F171" s="8" t="s">
        <v>18</v>
      </c>
      <c r="G171" s="13">
        <v>1</v>
      </c>
      <c r="H171" s="13">
        <v>1217.2049999999999</v>
      </c>
      <c r="I171" s="13"/>
      <c r="J171" s="13"/>
      <c r="K171" s="13">
        <f t="shared" si="30"/>
        <v>1</v>
      </c>
      <c r="L171" s="13">
        <f t="shared" si="31"/>
        <v>1217.2049999999999</v>
      </c>
      <c r="M171" s="16">
        <v>1</v>
      </c>
      <c r="N171" s="16">
        <v>2246.3000000000002</v>
      </c>
      <c r="O171" s="16">
        <v>1</v>
      </c>
      <c r="P171" s="16">
        <v>2246.3000000000002</v>
      </c>
      <c r="Q171" s="16">
        <f t="shared" si="32"/>
        <v>0</v>
      </c>
      <c r="R171" s="16">
        <f t="shared" si="33"/>
        <v>0</v>
      </c>
      <c r="S171" s="19">
        <v>0</v>
      </c>
      <c r="T171" s="19">
        <v>0</v>
      </c>
      <c r="U171" s="19"/>
      <c r="V171" s="19"/>
      <c r="W171" s="19">
        <f t="shared" si="34"/>
        <v>0</v>
      </c>
      <c r="X171" s="19">
        <f t="shared" si="35"/>
        <v>0</v>
      </c>
      <c r="Y171" s="22">
        <v>0</v>
      </c>
      <c r="Z171" s="22">
        <v>0</v>
      </c>
      <c r="AA171" s="22"/>
      <c r="AB171" s="22"/>
      <c r="AC171" s="22">
        <f t="shared" si="36"/>
        <v>0</v>
      </c>
      <c r="AD171" s="22">
        <f t="shared" si="37"/>
        <v>0</v>
      </c>
      <c r="AE171" s="9">
        <v>1</v>
      </c>
      <c r="AF171" s="9">
        <v>599.64</v>
      </c>
      <c r="AG171" s="25">
        <v>3</v>
      </c>
      <c r="AH171" s="25">
        <v>4063.145</v>
      </c>
      <c r="AI171" s="25">
        <f t="shared" si="26"/>
        <v>1</v>
      </c>
      <c r="AJ171" s="25">
        <f t="shared" si="27"/>
        <v>2246.3000000000002</v>
      </c>
      <c r="AK171" s="29">
        <f t="shared" si="28"/>
        <v>2</v>
      </c>
      <c r="AL171" s="29">
        <f t="shared" si="29"/>
        <v>1816.8449999999998</v>
      </c>
      <c r="AM171" s="10">
        <v>1217.2</v>
      </c>
      <c r="AN171" s="10" t="s">
        <v>326</v>
      </c>
    </row>
    <row r="172" spans="1:40" x14ac:dyDescent="0.2">
      <c r="A172" s="8">
        <v>98</v>
      </c>
      <c r="B172" s="8" t="s">
        <v>140</v>
      </c>
      <c r="C172" s="8" t="s">
        <v>49</v>
      </c>
      <c r="D172" s="8" t="s">
        <v>32</v>
      </c>
      <c r="E172" s="8" t="s">
        <v>17</v>
      </c>
      <c r="F172" s="8" t="s">
        <v>18</v>
      </c>
      <c r="G172" s="13">
        <v>0</v>
      </c>
      <c r="H172" s="13">
        <v>0</v>
      </c>
      <c r="I172" s="13"/>
      <c r="J172" s="13"/>
      <c r="K172" s="13">
        <f t="shared" si="30"/>
        <v>0</v>
      </c>
      <c r="L172" s="13">
        <f t="shared" si="31"/>
        <v>0</v>
      </c>
      <c r="M172" s="16">
        <v>0</v>
      </c>
      <c r="N172" s="16">
        <v>0</v>
      </c>
      <c r="O172" s="16"/>
      <c r="P172" s="16"/>
      <c r="Q172" s="16">
        <f t="shared" si="32"/>
        <v>0</v>
      </c>
      <c r="R172" s="16">
        <f t="shared" si="33"/>
        <v>0</v>
      </c>
      <c r="S172" s="19">
        <v>3</v>
      </c>
      <c r="T172" s="19">
        <v>9360</v>
      </c>
      <c r="U172" s="19">
        <v>3</v>
      </c>
      <c r="V172" s="19">
        <v>9360</v>
      </c>
      <c r="W172" s="19">
        <f t="shared" si="34"/>
        <v>0</v>
      </c>
      <c r="X172" s="19">
        <f t="shared" si="35"/>
        <v>0</v>
      </c>
      <c r="Y172" s="22">
        <v>0</v>
      </c>
      <c r="Z172" s="22">
        <v>0</v>
      </c>
      <c r="AA172" s="22"/>
      <c r="AB172" s="22"/>
      <c r="AC172" s="22">
        <f t="shared" si="36"/>
        <v>0</v>
      </c>
      <c r="AD172" s="22">
        <f t="shared" si="37"/>
        <v>0</v>
      </c>
      <c r="AE172" s="9">
        <v>0</v>
      </c>
      <c r="AF172" s="9">
        <v>0</v>
      </c>
      <c r="AG172" s="25">
        <v>3</v>
      </c>
      <c r="AH172" s="25">
        <v>9360</v>
      </c>
      <c r="AI172" s="25">
        <f t="shared" si="26"/>
        <v>3</v>
      </c>
      <c r="AJ172" s="25">
        <f t="shared" si="27"/>
        <v>9360</v>
      </c>
      <c r="AK172" s="29">
        <f t="shared" si="28"/>
        <v>0</v>
      </c>
      <c r="AL172" s="29">
        <f t="shared" si="29"/>
        <v>0</v>
      </c>
      <c r="AM172" s="10">
        <v>8430</v>
      </c>
      <c r="AN172" s="10" t="s">
        <v>326</v>
      </c>
    </row>
    <row r="173" spans="1:40" ht="22.5" x14ac:dyDescent="0.2">
      <c r="A173" s="8">
        <v>128</v>
      </c>
      <c r="B173" s="8" t="s">
        <v>171</v>
      </c>
      <c r="C173" s="8" t="s">
        <v>20</v>
      </c>
      <c r="D173" s="8" t="s">
        <v>32</v>
      </c>
      <c r="E173" s="8" t="s">
        <v>17</v>
      </c>
      <c r="F173" s="8" t="s">
        <v>18</v>
      </c>
      <c r="G173" s="13">
        <v>0</v>
      </c>
      <c r="H173" s="13">
        <v>0</v>
      </c>
      <c r="I173" s="13"/>
      <c r="J173" s="13"/>
      <c r="K173" s="13">
        <f t="shared" si="30"/>
        <v>0</v>
      </c>
      <c r="L173" s="13">
        <f t="shared" si="31"/>
        <v>0</v>
      </c>
      <c r="M173" s="16">
        <v>0</v>
      </c>
      <c r="N173" s="16">
        <v>0</v>
      </c>
      <c r="O173" s="16"/>
      <c r="P173" s="16"/>
      <c r="Q173" s="16">
        <f t="shared" si="32"/>
        <v>0</v>
      </c>
      <c r="R173" s="16">
        <f t="shared" si="33"/>
        <v>0</v>
      </c>
      <c r="S173" s="19">
        <v>0</v>
      </c>
      <c r="T173" s="19">
        <v>0</v>
      </c>
      <c r="U173" s="19"/>
      <c r="V173" s="19"/>
      <c r="W173" s="19">
        <f t="shared" si="34"/>
        <v>0</v>
      </c>
      <c r="X173" s="19">
        <f t="shared" si="35"/>
        <v>0</v>
      </c>
      <c r="Y173" s="22">
        <v>0</v>
      </c>
      <c r="Z173" s="22">
        <v>0</v>
      </c>
      <c r="AA173" s="22"/>
      <c r="AB173" s="22"/>
      <c r="AC173" s="22">
        <f t="shared" si="36"/>
        <v>0</v>
      </c>
      <c r="AD173" s="22">
        <f t="shared" si="37"/>
        <v>0</v>
      </c>
      <c r="AE173" s="9">
        <v>0</v>
      </c>
      <c r="AF173" s="9">
        <v>0</v>
      </c>
      <c r="AG173" s="25">
        <v>0</v>
      </c>
      <c r="AH173" s="25">
        <v>0</v>
      </c>
      <c r="AI173" s="25">
        <f t="shared" si="26"/>
        <v>0</v>
      </c>
      <c r="AJ173" s="25">
        <f t="shared" si="27"/>
        <v>0</v>
      </c>
      <c r="AK173" s="29">
        <f t="shared" si="28"/>
        <v>0</v>
      </c>
      <c r="AL173" s="29">
        <f t="shared" si="29"/>
        <v>0</v>
      </c>
      <c r="AM173" s="10"/>
      <c r="AN173" s="10" t="s">
        <v>329</v>
      </c>
    </row>
    <row r="174" spans="1:40" x14ac:dyDescent="0.2">
      <c r="A174" s="8">
        <v>230</v>
      </c>
      <c r="B174" s="8" t="s">
        <v>223</v>
      </c>
      <c r="C174" s="8" t="s">
        <v>215</v>
      </c>
      <c r="D174" s="8" t="s">
        <v>29</v>
      </c>
      <c r="E174" s="8" t="s">
        <v>17</v>
      </c>
      <c r="F174" s="8" t="s">
        <v>62</v>
      </c>
      <c r="G174" s="13">
        <v>0</v>
      </c>
      <c r="H174" s="13">
        <v>0</v>
      </c>
      <c r="I174" s="13"/>
      <c r="J174" s="13"/>
      <c r="K174" s="13">
        <f t="shared" si="30"/>
        <v>0</v>
      </c>
      <c r="L174" s="13">
        <f t="shared" si="31"/>
        <v>0</v>
      </c>
      <c r="M174" s="16">
        <v>2</v>
      </c>
      <c r="N174" s="16">
        <v>26948.3</v>
      </c>
      <c r="O174" s="16">
        <v>0</v>
      </c>
      <c r="P174" s="16">
        <v>3966.5</v>
      </c>
      <c r="Q174" s="16">
        <f t="shared" si="32"/>
        <v>2</v>
      </c>
      <c r="R174" s="16">
        <f t="shared" si="33"/>
        <v>22981.8</v>
      </c>
      <c r="S174" s="19">
        <v>2</v>
      </c>
      <c r="T174" s="19">
        <v>0</v>
      </c>
      <c r="U174" s="19">
        <v>2</v>
      </c>
      <c r="V174" s="19">
        <v>0</v>
      </c>
      <c r="W174" s="19">
        <f t="shared" si="34"/>
        <v>0</v>
      </c>
      <c r="X174" s="19">
        <f t="shared" si="35"/>
        <v>0</v>
      </c>
      <c r="Y174" s="22">
        <v>0</v>
      </c>
      <c r="Z174" s="22">
        <v>0</v>
      </c>
      <c r="AA174" s="22"/>
      <c r="AB174" s="22"/>
      <c r="AC174" s="22">
        <f t="shared" si="36"/>
        <v>0</v>
      </c>
      <c r="AD174" s="22">
        <f t="shared" si="37"/>
        <v>0</v>
      </c>
      <c r="AE174" s="9">
        <v>0</v>
      </c>
      <c r="AF174" s="9">
        <v>0</v>
      </c>
      <c r="AG174" s="25">
        <v>4</v>
      </c>
      <c r="AH174" s="25">
        <v>26948.3</v>
      </c>
      <c r="AI174" s="25">
        <f t="shared" si="26"/>
        <v>2</v>
      </c>
      <c r="AJ174" s="25">
        <f t="shared" si="27"/>
        <v>3966.5</v>
      </c>
      <c r="AK174" s="29">
        <f t="shared" si="28"/>
        <v>2</v>
      </c>
      <c r="AL174" s="29">
        <f t="shared" si="29"/>
        <v>22981.8</v>
      </c>
      <c r="AM174" s="10"/>
      <c r="AN174" s="10" t="s">
        <v>323</v>
      </c>
    </row>
    <row r="175" spans="1:40" x14ac:dyDescent="0.2">
      <c r="A175" s="8">
        <v>169</v>
      </c>
      <c r="B175" s="8" t="s">
        <v>221</v>
      </c>
      <c r="C175" s="8" t="s">
        <v>215</v>
      </c>
      <c r="D175" s="8" t="s">
        <v>32</v>
      </c>
      <c r="E175" s="8" t="s">
        <v>22</v>
      </c>
      <c r="F175" s="8" t="s">
        <v>23</v>
      </c>
      <c r="G175" s="13">
        <v>2</v>
      </c>
      <c r="H175" s="13">
        <v>1360</v>
      </c>
      <c r="I175" s="13">
        <v>2</v>
      </c>
      <c r="J175" s="13">
        <v>1360</v>
      </c>
      <c r="K175" s="13">
        <f t="shared" si="30"/>
        <v>0</v>
      </c>
      <c r="L175" s="13">
        <f t="shared" si="31"/>
        <v>0</v>
      </c>
      <c r="M175" s="16">
        <v>3</v>
      </c>
      <c r="N175" s="16">
        <v>77600</v>
      </c>
      <c r="O175" s="16">
        <v>3</v>
      </c>
      <c r="P175" s="16">
        <v>77600</v>
      </c>
      <c r="Q175" s="16">
        <f t="shared" si="32"/>
        <v>0</v>
      </c>
      <c r="R175" s="16">
        <f t="shared" si="33"/>
        <v>0</v>
      </c>
      <c r="S175" s="19">
        <v>4</v>
      </c>
      <c r="T175" s="19">
        <v>274113.08600000001</v>
      </c>
      <c r="U175" s="19">
        <v>3</v>
      </c>
      <c r="V175" s="19">
        <v>224539.18</v>
      </c>
      <c r="W175" s="19">
        <f t="shared" si="34"/>
        <v>1</v>
      </c>
      <c r="X175" s="19">
        <f t="shared" si="35"/>
        <v>49573.906000000017</v>
      </c>
      <c r="Y175" s="22">
        <v>0</v>
      </c>
      <c r="Z175" s="22">
        <v>0</v>
      </c>
      <c r="AA175" s="22"/>
      <c r="AB175" s="22"/>
      <c r="AC175" s="22">
        <f t="shared" si="36"/>
        <v>0</v>
      </c>
      <c r="AD175" s="22">
        <f t="shared" si="37"/>
        <v>0</v>
      </c>
      <c r="AE175" s="9">
        <v>0</v>
      </c>
      <c r="AF175" s="9">
        <v>0</v>
      </c>
      <c r="AG175" s="25">
        <v>9</v>
      </c>
      <c r="AH175" s="25">
        <v>353073.08600000001</v>
      </c>
      <c r="AI175" s="25">
        <f t="shared" si="26"/>
        <v>8</v>
      </c>
      <c r="AJ175" s="25">
        <f t="shared" si="27"/>
        <v>303499.18</v>
      </c>
      <c r="AK175" s="29">
        <f t="shared" si="28"/>
        <v>1</v>
      </c>
      <c r="AL175" s="29">
        <f t="shared" si="29"/>
        <v>49573.906000000017</v>
      </c>
      <c r="AM175" s="10">
        <v>21360.18</v>
      </c>
      <c r="AN175" s="10" t="s">
        <v>323</v>
      </c>
    </row>
    <row r="176" spans="1:40" x14ac:dyDescent="0.2">
      <c r="A176" s="8">
        <v>171</v>
      </c>
      <c r="B176" s="8" t="s">
        <v>219</v>
      </c>
      <c r="C176" s="8" t="s">
        <v>215</v>
      </c>
      <c r="D176" s="8" t="s">
        <v>32</v>
      </c>
      <c r="E176" s="8" t="s">
        <v>22</v>
      </c>
      <c r="F176" s="8" t="s">
        <v>23</v>
      </c>
      <c r="G176" s="13">
        <v>0</v>
      </c>
      <c r="H176" s="13">
        <v>0</v>
      </c>
      <c r="I176" s="13"/>
      <c r="J176" s="13"/>
      <c r="K176" s="13">
        <f t="shared" si="30"/>
        <v>0</v>
      </c>
      <c r="L176" s="13">
        <f t="shared" si="31"/>
        <v>0</v>
      </c>
      <c r="M176" s="16">
        <v>1</v>
      </c>
      <c r="N176" s="16">
        <v>0</v>
      </c>
      <c r="O176" s="16">
        <v>1</v>
      </c>
      <c r="P176" s="16">
        <v>0</v>
      </c>
      <c r="Q176" s="16">
        <f t="shared" si="32"/>
        <v>0</v>
      </c>
      <c r="R176" s="16">
        <f t="shared" si="33"/>
        <v>0</v>
      </c>
      <c r="S176" s="19">
        <v>3</v>
      </c>
      <c r="T176" s="19">
        <v>2615.8000000000002</v>
      </c>
      <c r="U176" s="19">
        <v>2</v>
      </c>
      <c r="V176" s="19">
        <v>835.8</v>
      </c>
      <c r="W176" s="19">
        <f t="shared" si="34"/>
        <v>1</v>
      </c>
      <c r="X176" s="19">
        <f t="shared" si="35"/>
        <v>1780.0000000000002</v>
      </c>
      <c r="Y176" s="22">
        <v>0</v>
      </c>
      <c r="Z176" s="22">
        <v>0</v>
      </c>
      <c r="AA176" s="22"/>
      <c r="AB176" s="22"/>
      <c r="AC176" s="22">
        <f t="shared" si="36"/>
        <v>0</v>
      </c>
      <c r="AD176" s="22">
        <f t="shared" si="37"/>
        <v>0</v>
      </c>
      <c r="AE176" s="9">
        <v>0</v>
      </c>
      <c r="AF176" s="9">
        <v>0</v>
      </c>
      <c r="AG176" s="25">
        <v>5</v>
      </c>
      <c r="AH176" s="25">
        <v>2615.8000000000002</v>
      </c>
      <c r="AI176" s="25">
        <f t="shared" si="26"/>
        <v>3</v>
      </c>
      <c r="AJ176" s="25">
        <f t="shared" si="27"/>
        <v>835.8</v>
      </c>
      <c r="AK176" s="29">
        <f t="shared" si="28"/>
        <v>2</v>
      </c>
      <c r="AL176" s="29">
        <f t="shared" si="29"/>
        <v>1780.0000000000002</v>
      </c>
      <c r="AM176" s="10"/>
      <c r="AN176" s="10" t="s">
        <v>323</v>
      </c>
    </row>
    <row r="177" spans="1:40" x14ac:dyDescent="0.2">
      <c r="A177" s="8">
        <v>144</v>
      </c>
      <c r="B177" s="8" t="s">
        <v>217</v>
      </c>
      <c r="C177" s="8" t="s">
        <v>215</v>
      </c>
      <c r="D177" s="8" t="s">
        <v>21</v>
      </c>
      <c r="E177" s="8" t="s">
        <v>22</v>
      </c>
      <c r="F177" s="8" t="s">
        <v>23</v>
      </c>
      <c r="G177" s="13">
        <v>1</v>
      </c>
      <c r="H177" s="13">
        <v>195.8</v>
      </c>
      <c r="I177" s="13">
        <v>1</v>
      </c>
      <c r="J177" s="13">
        <v>195.8</v>
      </c>
      <c r="K177" s="13">
        <f t="shared" si="30"/>
        <v>0</v>
      </c>
      <c r="L177" s="13">
        <f t="shared" si="31"/>
        <v>0</v>
      </c>
      <c r="M177" s="16">
        <v>0</v>
      </c>
      <c r="N177" s="16">
        <v>0</v>
      </c>
      <c r="O177" s="16"/>
      <c r="P177" s="16"/>
      <c r="Q177" s="16">
        <f t="shared" si="32"/>
        <v>0</v>
      </c>
      <c r="R177" s="16">
        <f t="shared" si="33"/>
        <v>0</v>
      </c>
      <c r="S177" s="19">
        <v>5</v>
      </c>
      <c r="T177" s="19">
        <v>6000</v>
      </c>
      <c r="U177" s="19">
        <v>5</v>
      </c>
      <c r="V177" s="19">
        <v>6000</v>
      </c>
      <c r="W177" s="19">
        <f t="shared" si="34"/>
        <v>0</v>
      </c>
      <c r="X177" s="19">
        <f t="shared" si="35"/>
        <v>0</v>
      </c>
      <c r="Y177" s="22">
        <v>0</v>
      </c>
      <c r="Z177" s="22">
        <v>0</v>
      </c>
      <c r="AA177" s="22"/>
      <c r="AB177" s="22"/>
      <c r="AC177" s="22">
        <f t="shared" si="36"/>
        <v>0</v>
      </c>
      <c r="AD177" s="22">
        <f t="shared" si="37"/>
        <v>0</v>
      </c>
      <c r="AE177" s="9">
        <v>0</v>
      </c>
      <c r="AF177" s="9">
        <v>0</v>
      </c>
      <c r="AG177" s="25">
        <v>6</v>
      </c>
      <c r="AH177" s="25">
        <v>6195.8</v>
      </c>
      <c r="AI177" s="25">
        <f t="shared" si="26"/>
        <v>6</v>
      </c>
      <c r="AJ177" s="25">
        <f t="shared" si="27"/>
        <v>6195.8</v>
      </c>
      <c r="AK177" s="29">
        <f t="shared" si="28"/>
        <v>0</v>
      </c>
      <c r="AL177" s="29">
        <f t="shared" si="29"/>
        <v>0</v>
      </c>
      <c r="AM177" s="10">
        <v>195.8</v>
      </c>
      <c r="AN177" s="10" t="s">
        <v>323</v>
      </c>
    </row>
    <row r="178" spans="1:40" x14ac:dyDescent="0.2">
      <c r="A178" s="8">
        <v>191</v>
      </c>
      <c r="B178" s="8" t="s">
        <v>214</v>
      </c>
      <c r="C178" s="8" t="s">
        <v>215</v>
      </c>
      <c r="D178" s="8" t="s">
        <v>21</v>
      </c>
      <c r="E178" s="8" t="s">
        <v>22</v>
      </c>
      <c r="F178" s="8" t="s">
        <v>23</v>
      </c>
      <c r="G178" s="13">
        <v>1</v>
      </c>
      <c r="H178" s="13">
        <v>12971.816999999999</v>
      </c>
      <c r="I178" s="13">
        <v>0</v>
      </c>
      <c r="J178" s="13">
        <v>1022.968</v>
      </c>
      <c r="K178" s="13">
        <f t="shared" si="30"/>
        <v>1</v>
      </c>
      <c r="L178" s="13">
        <f t="shared" si="31"/>
        <v>11948.848999999998</v>
      </c>
      <c r="M178" s="16">
        <v>0</v>
      </c>
      <c r="N178" s="16">
        <v>0</v>
      </c>
      <c r="O178" s="16"/>
      <c r="P178" s="16"/>
      <c r="Q178" s="16">
        <f t="shared" si="32"/>
        <v>0</v>
      </c>
      <c r="R178" s="16">
        <f t="shared" si="33"/>
        <v>0</v>
      </c>
      <c r="S178" s="19">
        <v>2</v>
      </c>
      <c r="T178" s="19">
        <v>15000</v>
      </c>
      <c r="U178" s="19">
        <v>2</v>
      </c>
      <c r="V178" s="19">
        <v>15000</v>
      </c>
      <c r="W178" s="19">
        <f t="shared" si="34"/>
        <v>0</v>
      </c>
      <c r="X178" s="19">
        <f t="shared" si="35"/>
        <v>0</v>
      </c>
      <c r="Y178" s="22">
        <v>0</v>
      </c>
      <c r="Z178" s="22">
        <v>0</v>
      </c>
      <c r="AA178" s="22"/>
      <c r="AB178" s="22"/>
      <c r="AC178" s="22">
        <f t="shared" si="36"/>
        <v>0</v>
      </c>
      <c r="AD178" s="22">
        <f t="shared" si="37"/>
        <v>0</v>
      </c>
      <c r="AE178" s="9">
        <v>0</v>
      </c>
      <c r="AF178" s="9">
        <v>0</v>
      </c>
      <c r="AG178" s="25">
        <v>3</v>
      </c>
      <c r="AH178" s="25">
        <v>27971.816999999999</v>
      </c>
      <c r="AI178" s="25">
        <f t="shared" si="26"/>
        <v>2</v>
      </c>
      <c r="AJ178" s="25">
        <f t="shared" si="27"/>
        <v>16022.968000000001</v>
      </c>
      <c r="AK178" s="29">
        <f t="shared" si="28"/>
        <v>1</v>
      </c>
      <c r="AL178" s="29">
        <f t="shared" si="29"/>
        <v>11948.848999999998</v>
      </c>
      <c r="AM178" s="10">
        <v>12971.8</v>
      </c>
      <c r="AN178" s="10" t="s">
        <v>323</v>
      </c>
    </row>
    <row r="179" spans="1:40" x14ac:dyDescent="0.2">
      <c r="A179" s="8">
        <v>167</v>
      </c>
      <c r="B179" s="8" t="s">
        <v>212</v>
      </c>
      <c r="C179" s="8" t="s">
        <v>31</v>
      </c>
      <c r="D179" s="8" t="s">
        <v>32</v>
      </c>
      <c r="E179" s="8" t="s">
        <v>17</v>
      </c>
      <c r="F179" s="8" t="s">
        <v>18</v>
      </c>
      <c r="G179" s="13">
        <v>1</v>
      </c>
      <c r="H179" s="13">
        <v>386.46300000000002</v>
      </c>
      <c r="I179" s="13">
        <v>1</v>
      </c>
      <c r="J179" s="13">
        <v>386.46300000000002</v>
      </c>
      <c r="K179" s="13">
        <f t="shared" si="30"/>
        <v>0</v>
      </c>
      <c r="L179" s="13">
        <f t="shared" si="31"/>
        <v>0</v>
      </c>
      <c r="M179" s="16">
        <v>0</v>
      </c>
      <c r="N179" s="16">
        <v>0</v>
      </c>
      <c r="O179" s="16"/>
      <c r="P179" s="16"/>
      <c r="Q179" s="16">
        <f t="shared" si="32"/>
        <v>0</v>
      </c>
      <c r="R179" s="16">
        <f t="shared" si="33"/>
        <v>0</v>
      </c>
      <c r="S179" s="19">
        <v>0</v>
      </c>
      <c r="T179" s="19">
        <v>0</v>
      </c>
      <c r="U179" s="19"/>
      <c r="V179" s="19"/>
      <c r="W179" s="19">
        <f t="shared" si="34"/>
        <v>0</v>
      </c>
      <c r="X179" s="19">
        <f t="shared" si="35"/>
        <v>0</v>
      </c>
      <c r="Y179" s="22">
        <v>0</v>
      </c>
      <c r="Z179" s="22">
        <v>0</v>
      </c>
      <c r="AA179" s="22"/>
      <c r="AB179" s="22"/>
      <c r="AC179" s="22">
        <f t="shared" si="36"/>
        <v>0</v>
      </c>
      <c r="AD179" s="22">
        <f t="shared" si="37"/>
        <v>0</v>
      </c>
      <c r="AE179" s="9">
        <v>0</v>
      </c>
      <c r="AF179" s="9">
        <v>0</v>
      </c>
      <c r="AG179" s="25">
        <v>1</v>
      </c>
      <c r="AH179" s="25">
        <v>386.46300000000002</v>
      </c>
      <c r="AI179" s="25">
        <f t="shared" si="26"/>
        <v>1</v>
      </c>
      <c r="AJ179" s="25">
        <f t="shared" si="27"/>
        <v>386.46300000000002</v>
      </c>
      <c r="AK179" s="29">
        <f t="shared" si="28"/>
        <v>0</v>
      </c>
      <c r="AL179" s="29">
        <f t="shared" si="29"/>
        <v>0</v>
      </c>
      <c r="AM179" s="10">
        <v>386.46</v>
      </c>
      <c r="AN179" s="10" t="s">
        <v>322</v>
      </c>
    </row>
    <row r="180" spans="1:40" x14ac:dyDescent="0.2">
      <c r="A180" s="8">
        <v>175</v>
      </c>
      <c r="B180" s="8" t="s">
        <v>190</v>
      </c>
      <c r="C180" s="8" t="s">
        <v>49</v>
      </c>
      <c r="D180" s="8" t="s">
        <v>32</v>
      </c>
      <c r="E180" s="8" t="s">
        <v>17</v>
      </c>
      <c r="F180" s="8" t="s">
        <v>18</v>
      </c>
      <c r="G180" s="13">
        <v>0</v>
      </c>
      <c r="H180" s="13">
        <v>0</v>
      </c>
      <c r="I180" s="13"/>
      <c r="J180" s="13"/>
      <c r="K180" s="13">
        <f t="shared" si="30"/>
        <v>0</v>
      </c>
      <c r="L180" s="13">
        <f t="shared" si="31"/>
        <v>0</v>
      </c>
      <c r="M180" s="16">
        <v>0</v>
      </c>
      <c r="N180" s="16">
        <v>0</v>
      </c>
      <c r="O180" s="16"/>
      <c r="P180" s="16"/>
      <c r="Q180" s="16">
        <f t="shared" si="32"/>
        <v>0</v>
      </c>
      <c r="R180" s="16">
        <f t="shared" si="33"/>
        <v>0</v>
      </c>
      <c r="S180" s="19">
        <v>0</v>
      </c>
      <c r="T180" s="19">
        <v>0</v>
      </c>
      <c r="U180" s="19"/>
      <c r="V180" s="19"/>
      <c r="W180" s="19">
        <f t="shared" si="34"/>
        <v>0</v>
      </c>
      <c r="X180" s="19">
        <f t="shared" si="35"/>
        <v>0</v>
      </c>
      <c r="Y180" s="22">
        <v>0</v>
      </c>
      <c r="Z180" s="22">
        <v>0</v>
      </c>
      <c r="AA180" s="22"/>
      <c r="AB180" s="22"/>
      <c r="AC180" s="22">
        <f t="shared" si="36"/>
        <v>0</v>
      </c>
      <c r="AD180" s="22">
        <f t="shared" si="37"/>
        <v>0</v>
      </c>
      <c r="AE180" s="9">
        <v>0</v>
      </c>
      <c r="AF180" s="9">
        <v>0</v>
      </c>
      <c r="AG180" s="25">
        <v>0</v>
      </c>
      <c r="AH180" s="25">
        <v>0</v>
      </c>
      <c r="AI180" s="25">
        <f t="shared" si="26"/>
        <v>0</v>
      </c>
      <c r="AJ180" s="25">
        <f t="shared" si="27"/>
        <v>0</v>
      </c>
      <c r="AK180" s="29">
        <f t="shared" si="28"/>
        <v>0</v>
      </c>
      <c r="AL180" s="29">
        <f t="shared" si="29"/>
        <v>0</v>
      </c>
      <c r="AM180" s="10"/>
      <c r="AN180" s="10" t="s">
        <v>322</v>
      </c>
    </row>
    <row r="181" spans="1:40" x14ac:dyDescent="0.2">
      <c r="A181" s="8">
        <v>109</v>
      </c>
      <c r="B181" s="8" t="s">
        <v>152</v>
      </c>
      <c r="C181" s="8" t="s">
        <v>20</v>
      </c>
      <c r="D181" s="8" t="s">
        <v>32</v>
      </c>
      <c r="E181" s="8" t="s">
        <v>17</v>
      </c>
      <c r="F181" s="8" t="s">
        <v>18</v>
      </c>
      <c r="G181" s="13">
        <v>1</v>
      </c>
      <c r="H181" s="13">
        <v>192</v>
      </c>
      <c r="I181" s="13">
        <v>1</v>
      </c>
      <c r="J181" s="13">
        <v>192</v>
      </c>
      <c r="K181" s="13">
        <f t="shared" si="30"/>
        <v>0</v>
      </c>
      <c r="L181" s="13">
        <f t="shared" si="31"/>
        <v>0</v>
      </c>
      <c r="M181" s="16">
        <v>0</v>
      </c>
      <c r="N181" s="16">
        <v>0</v>
      </c>
      <c r="O181" s="16"/>
      <c r="P181" s="16"/>
      <c r="Q181" s="16">
        <f t="shared" si="32"/>
        <v>0</v>
      </c>
      <c r="R181" s="16">
        <f t="shared" si="33"/>
        <v>0</v>
      </c>
      <c r="S181" s="19">
        <v>3</v>
      </c>
      <c r="T181" s="19">
        <v>650</v>
      </c>
      <c r="U181" s="19"/>
      <c r="V181" s="19"/>
      <c r="W181" s="19">
        <f t="shared" si="34"/>
        <v>3</v>
      </c>
      <c r="X181" s="19">
        <f t="shared" si="35"/>
        <v>650</v>
      </c>
      <c r="Y181" s="22">
        <v>0</v>
      </c>
      <c r="Z181" s="22">
        <v>0</v>
      </c>
      <c r="AA181" s="22"/>
      <c r="AB181" s="22"/>
      <c r="AC181" s="22">
        <f t="shared" si="36"/>
        <v>0</v>
      </c>
      <c r="AD181" s="22">
        <f t="shared" si="37"/>
        <v>0</v>
      </c>
      <c r="AE181" s="9">
        <v>2</v>
      </c>
      <c r="AF181" s="9">
        <v>6500</v>
      </c>
      <c r="AG181" s="25">
        <v>6</v>
      </c>
      <c r="AH181" s="25">
        <v>7342</v>
      </c>
      <c r="AI181" s="25">
        <f t="shared" si="26"/>
        <v>1</v>
      </c>
      <c r="AJ181" s="25">
        <f t="shared" si="27"/>
        <v>192</v>
      </c>
      <c r="AK181" s="29">
        <f t="shared" si="28"/>
        <v>5</v>
      </c>
      <c r="AL181" s="29">
        <f t="shared" si="29"/>
        <v>7150</v>
      </c>
      <c r="AM181" s="10">
        <v>192</v>
      </c>
      <c r="AN181" s="10" t="s">
        <v>325</v>
      </c>
    </row>
    <row r="182" spans="1:40" x14ac:dyDescent="0.2">
      <c r="A182" s="8">
        <v>177</v>
      </c>
      <c r="B182" s="8" t="s">
        <v>224</v>
      </c>
      <c r="C182" s="8" t="s">
        <v>31</v>
      </c>
      <c r="D182" s="8" t="s">
        <v>32</v>
      </c>
      <c r="E182" s="8" t="s">
        <v>22</v>
      </c>
      <c r="F182" s="8" t="s">
        <v>23</v>
      </c>
      <c r="G182" s="13">
        <v>0</v>
      </c>
      <c r="H182" s="13">
        <v>0</v>
      </c>
      <c r="I182" s="13"/>
      <c r="J182" s="13"/>
      <c r="K182" s="13">
        <f t="shared" si="30"/>
        <v>0</v>
      </c>
      <c r="L182" s="13">
        <f t="shared" si="31"/>
        <v>0</v>
      </c>
      <c r="M182" s="16">
        <v>0</v>
      </c>
      <c r="N182" s="16">
        <v>0</v>
      </c>
      <c r="O182" s="16"/>
      <c r="P182" s="16"/>
      <c r="Q182" s="16">
        <f t="shared" si="32"/>
        <v>0</v>
      </c>
      <c r="R182" s="16">
        <f t="shared" si="33"/>
        <v>0</v>
      </c>
      <c r="S182" s="19">
        <v>0</v>
      </c>
      <c r="T182" s="19">
        <v>0</v>
      </c>
      <c r="U182" s="19"/>
      <c r="V182" s="19"/>
      <c r="W182" s="19">
        <f t="shared" si="34"/>
        <v>0</v>
      </c>
      <c r="X182" s="19">
        <f t="shared" si="35"/>
        <v>0</v>
      </c>
      <c r="Y182" s="22">
        <v>0</v>
      </c>
      <c r="Z182" s="22">
        <v>0</v>
      </c>
      <c r="AA182" s="22"/>
      <c r="AB182" s="22"/>
      <c r="AC182" s="22">
        <f t="shared" si="36"/>
        <v>0</v>
      </c>
      <c r="AD182" s="22">
        <f t="shared" si="37"/>
        <v>0</v>
      </c>
      <c r="AE182" s="9">
        <v>0</v>
      </c>
      <c r="AF182" s="9">
        <v>0</v>
      </c>
      <c r="AG182" s="25">
        <v>0</v>
      </c>
      <c r="AH182" s="25">
        <v>0</v>
      </c>
      <c r="AI182" s="25">
        <f t="shared" si="26"/>
        <v>0</v>
      </c>
      <c r="AJ182" s="25">
        <f t="shared" si="27"/>
        <v>0</v>
      </c>
      <c r="AK182" s="29">
        <f t="shared" si="28"/>
        <v>0</v>
      </c>
      <c r="AL182" s="29">
        <f t="shared" si="29"/>
        <v>0</v>
      </c>
      <c r="AM182" s="10"/>
      <c r="AN182" s="10" t="s">
        <v>324</v>
      </c>
    </row>
    <row r="183" spans="1:40" x14ac:dyDescent="0.2">
      <c r="A183" s="8">
        <v>179</v>
      </c>
      <c r="B183" s="8" t="s">
        <v>226</v>
      </c>
      <c r="C183" s="8" t="s">
        <v>31</v>
      </c>
      <c r="D183" s="8" t="s">
        <v>32</v>
      </c>
      <c r="E183" s="8" t="s">
        <v>22</v>
      </c>
      <c r="F183" s="8" t="s">
        <v>23</v>
      </c>
      <c r="G183" s="13">
        <v>0</v>
      </c>
      <c r="H183" s="13">
        <v>0</v>
      </c>
      <c r="I183" s="13"/>
      <c r="J183" s="13"/>
      <c r="K183" s="13">
        <f t="shared" si="30"/>
        <v>0</v>
      </c>
      <c r="L183" s="13">
        <f t="shared" si="31"/>
        <v>0</v>
      </c>
      <c r="M183" s="16">
        <v>0</v>
      </c>
      <c r="N183" s="16">
        <v>0</v>
      </c>
      <c r="O183" s="16"/>
      <c r="P183" s="16"/>
      <c r="Q183" s="16">
        <f t="shared" si="32"/>
        <v>0</v>
      </c>
      <c r="R183" s="16">
        <f t="shared" si="33"/>
        <v>0</v>
      </c>
      <c r="S183" s="19">
        <v>0</v>
      </c>
      <c r="T183" s="19">
        <v>0</v>
      </c>
      <c r="U183" s="19"/>
      <c r="V183" s="19"/>
      <c r="W183" s="19">
        <f t="shared" si="34"/>
        <v>0</v>
      </c>
      <c r="X183" s="19">
        <f t="shared" si="35"/>
        <v>0</v>
      </c>
      <c r="Y183" s="22">
        <v>0</v>
      </c>
      <c r="Z183" s="22">
        <v>0</v>
      </c>
      <c r="AA183" s="22"/>
      <c r="AB183" s="22"/>
      <c r="AC183" s="22">
        <f t="shared" si="36"/>
        <v>0</v>
      </c>
      <c r="AD183" s="22">
        <f t="shared" si="37"/>
        <v>0</v>
      </c>
      <c r="AE183" s="9">
        <v>0</v>
      </c>
      <c r="AF183" s="9">
        <v>0</v>
      </c>
      <c r="AG183" s="25">
        <v>0</v>
      </c>
      <c r="AH183" s="25">
        <v>0</v>
      </c>
      <c r="AI183" s="25">
        <f t="shared" si="26"/>
        <v>0</v>
      </c>
      <c r="AJ183" s="25">
        <f t="shared" si="27"/>
        <v>0</v>
      </c>
      <c r="AK183" s="29">
        <f t="shared" si="28"/>
        <v>0</v>
      </c>
      <c r="AL183" s="29">
        <f t="shared" si="29"/>
        <v>0</v>
      </c>
      <c r="AM183" s="10"/>
      <c r="AN183" s="10" t="s">
        <v>324</v>
      </c>
    </row>
    <row r="184" spans="1:40" x14ac:dyDescent="0.2">
      <c r="A184" s="8">
        <v>180</v>
      </c>
      <c r="B184" s="8" t="s">
        <v>227</v>
      </c>
      <c r="C184" s="8" t="s">
        <v>31</v>
      </c>
      <c r="D184" s="8" t="s">
        <v>32</v>
      </c>
      <c r="E184" s="8" t="s">
        <v>17</v>
      </c>
      <c r="F184" s="8" t="s">
        <v>18</v>
      </c>
      <c r="G184" s="13">
        <v>1</v>
      </c>
      <c r="H184" s="13">
        <v>322.39999999999998</v>
      </c>
      <c r="I184" s="13">
        <v>1</v>
      </c>
      <c r="J184" s="13">
        <v>322.39999999999998</v>
      </c>
      <c r="K184" s="13">
        <f t="shared" si="30"/>
        <v>0</v>
      </c>
      <c r="L184" s="13">
        <f t="shared" si="31"/>
        <v>0</v>
      </c>
      <c r="M184" s="16">
        <v>1</v>
      </c>
      <c r="N184" s="16">
        <v>1960</v>
      </c>
      <c r="O184" s="16"/>
      <c r="P184" s="16"/>
      <c r="Q184" s="16">
        <f t="shared" si="32"/>
        <v>1</v>
      </c>
      <c r="R184" s="16">
        <f t="shared" si="33"/>
        <v>1960</v>
      </c>
      <c r="S184" s="19">
        <v>1</v>
      </c>
      <c r="T184" s="19">
        <v>9299.4</v>
      </c>
      <c r="U184" s="19">
        <v>1</v>
      </c>
      <c r="V184" s="19">
        <v>9299.4</v>
      </c>
      <c r="W184" s="19">
        <f t="shared" si="34"/>
        <v>0</v>
      </c>
      <c r="X184" s="19">
        <f t="shared" si="35"/>
        <v>0</v>
      </c>
      <c r="Y184" s="22">
        <v>1</v>
      </c>
      <c r="Z184" s="22">
        <v>0</v>
      </c>
      <c r="AA184" s="22">
        <v>1</v>
      </c>
      <c r="AB184" s="22">
        <v>0</v>
      </c>
      <c r="AC184" s="22">
        <f t="shared" si="36"/>
        <v>0</v>
      </c>
      <c r="AD184" s="22">
        <f t="shared" si="37"/>
        <v>0</v>
      </c>
      <c r="AE184" s="9">
        <v>1</v>
      </c>
      <c r="AF184" s="9">
        <v>300</v>
      </c>
      <c r="AG184" s="25">
        <v>5</v>
      </c>
      <c r="AH184" s="25">
        <v>11881.8</v>
      </c>
      <c r="AI184" s="25">
        <f t="shared" si="26"/>
        <v>3</v>
      </c>
      <c r="AJ184" s="25">
        <f t="shared" si="27"/>
        <v>9621.7999999999993</v>
      </c>
      <c r="AK184" s="29">
        <f t="shared" si="28"/>
        <v>2</v>
      </c>
      <c r="AL184" s="29">
        <f t="shared" si="29"/>
        <v>2260</v>
      </c>
      <c r="AM184" s="10">
        <v>322.39999999999998</v>
      </c>
      <c r="AN184" s="10" t="s">
        <v>324</v>
      </c>
    </row>
    <row r="185" spans="1:40" x14ac:dyDescent="0.2">
      <c r="A185" s="8">
        <v>216</v>
      </c>
      <c r="B185" s="8" t="s">
        <v>263</v>
      </c>
      <c r="C185" s="8" t="s">
        <v>131</v>
      </c>
      <c r="D185" s="8" t="s">
        <v>29</v>
      </c>
      <c r="E185" s="8" t="s">
        <v>17</v>
      </c>
      <c r="F185" s="8" t="s">
        <v>18</v>
      </c>
      <c r="G185" s="13">
        <v>0</v>
      </c>
      <c r="H185" s="13">
        <v>0</v>
      </c>
      <c r="I185" s="13"/>
      <c r="J185" s="13"/>
      <c r="K185" s="13">
        <f t="shared" si="30"/>
        <v>0</v>
      </c>
      <c r="L185" s="13">
        <f t="shared" si="31"/>
        <v>0</v>
      </c>
      <c r="M185" s="16">
        <v>3</v>
      </c>
      <c r="N185" s="16">
        <v>27453.4</v>
      </c>
      <c r="O185" s="16">
        <v>1</v>
      </c>
      <c r="P185" s="16">
        <v>20419</v>
      </c>
      <c r="Q185" s="16">
        <f t="shared" si="32"/>
        <v>2</v>
      </c>
      <c r="R185" s="16">
        <f t="shared" si="33"/>
        <v>7034.4000000000015</v>
      </c>
      <c r="S185" s="19">
        <v>0</v>
      </c>
      <c r="T185" s="19">
        <v>0</v>
      </c>
      <c r="U185" s="19"/>
      <c r="V185" s="19"/>
      <c r="W185" s="19">
        <f t="shared" si="34"/>
        <v>0</v>
      </c>
      <c r="X185" s="19">
        <f t="shared" si="35"/>
        <v>0</v>
      </c>
      <c r="Y185" s="22">
        <v>0</v>
      </c>
      <c r="Z185" s="22">
        <v>0</v>
      </c>
      <c r="AA185" s="22"/>
      <c r="AB185" s="22"/>
      <c r="AC185" s="22">
        <f t="shared" si="36"/>
        <v>0</v>
      </c>
      <c r="AD185" s="22">
        <f t="shared" si="37"/>
        <v>0</v>
      </c>
      <c r="AE185" s="9">
        <v>0</v>
      </c>
      <c r="AF185" s="9">
        <v>0</v>
      </c>
      <c r="AG185" s="25">
        <v>3</v>
      </c>
      <c r="AH185" s="25">
        <v>27453.4</v>
      </c>
      <c r="AI185" s="25">
        <f t="shared" si="26"/>
        <v>1</v>
      </c>
      <c r="AJ185" s="25">
        <f t="shared" si="27"/>
        <v>20419</v>
      </c>
      <c r="AK185" s="29">
        <f t="shared" si="28"/>
        <v>2</v>
      </c>
      <c r="AL185" s="29">
        <f t="shared" si="29"/>
        <v>7034.4000000000015</v>
      </c>
      <c r="AM185" s="10">
        <v>27453.4</v>
      </c>
      <c r="AN185" s="10" t="s">
        <v>324</v>
      </c>
    </row>
    <row r="186" spans="1:40" x14ac:dyDescent="0.2">
      <c r="A186" s="8">
        <v>188</v>
      </c>
      <c r="B186" s="8" t="s">
        <v>235</v>
      </c>
      <c r="C186" s="8" t="s">
        <v>131</v>
      </c>
      <c r="D186" s="8" t="s">
        <v>32</v>
      </c>
      <c r="E186" s="8" t="s">
        <v>22</v>
      </c>
      <c r="F186" s="8" t="s">
        <v>23</v>
      </c>
      <c r="G186" s="13">
        <v>0</v>
      </c>
      <c r="H186" s="13">
        <v>0</v>
      </c>
      <c r="I186" s="13"/>
      <c r="J186" s="13"/>
      <c r="K186" s="13">
        <f t="shared" si="30"/>
        <v>0</v>
      </c>
      <c r="L186" s="13">
        <f t="shared" si="31"/>
        <v>0</v>
      </c>
      <c r="M186" s="16">
        <v>0</v>
      </c>
      <c r="N186" s="16">
        <v>0</v>
      </c>
      <c r="O186" s="16"/>
      <c r="P186" s="16"/>
      <c r="Q186" s="16">
        <f t="shared" si="32"/>
        <v>0</v>
      </c>
      <c r="R186" s="16">
        <f t="shared" si="33"/>
        <v>0</v>
      </c>
      <c r="S186" s="19">
        <v>0</v>
      </c>
      <c r="T186" s="19">
        <v>0</v>
      </c>
      <c r="U186" s="19"/>
      <c r="V186" s="19"/>
      <c r="W186" s="19">
        <f t="shared" si="34"/>
        <v>0</v>
      </c>
      <c r="X186" s="19">
        <f t="shared" si="35"/>
        <v>0</v>
      </c>
      <c r="Y186" s="22">
        <v>0</v>
      </c>
      <c r="Z186" s="22">
        <v>0</v>
      </c>
      <c r="AA186" s="22"/>
      <c r="AB186" s="22"/>
      <c r="AC186" s="22">
        <f t="shared" si="36"/>
        <v>0</v>
      </c>
      <c r="AD186" s="22">
        <f t="shared" si="37"/>
        <v>0</v>
      </c>
      <c r="AE186" s="9">
        <v>0</v>
      </c>
      <c r="AF186" s="9">
        <v>0</v>
      </c>
      <c r="AG186" s="25">
        <v>0</v>
      </c>
      <c r="AH186" s="25">
        <v>0</v>
      </c>
      <c r="AI186" s="25">
        <f t="shared" si="26"/>
        <v>0</v>
      </c>
      <c r="AJ186" s="25">
        <f t="shared" si="27"/>
        <v>0</v>
      </c>
      <c r="AK186" s="29">
        <f t="shared" si="28"/>
        <v>0</v>
      </c>
      <c r="AL186" s="29">
        <f t="shared" si="29"/>
        <v>0</v>
      </c>
      <c r="AM186" s="10"/>
      <c r="AN186" s="10" t="s">
        <v>324</v>
      </c>
    </row>
    <row r="187" spans="1:40" x14ac:dyDescent="0.2">
      <c r="A187" s="8">
        <v>89</v>
      </c>
      <c r="B187" s="8" t="s">
        <v>130</v>
      </c>
      <c r="C187" s="8" t="s">
        <v>131</v>
      </c>
      <c r="D187" s="8" t="s">
        <v>21</v>
      </c>
      <c r="E187" s="8" t="s">
        <v>22</v>
      </c>
      <c r="F187" s="8" t="s">
        <v>23</v>
      </c>
      <c r="G187" s="13">
        <v>0</v>
      </c>
      <c r="H187" s="13">
        <v>0</v>
      </c>
      <c r="I187" s="13"/>
      <c r="J187" s="13"/>
      <c r="K187" s="13">
        <f t="shared" si="30"/>
        <v>0</v>
      </c>
      <c r="L187" s="13">
        <f t="shared" si="31"/>
        <v>0</v>
      </c>
      <c r="M187" s="16">
        <v>0</v>
      </c>
      <c r="N187" s="16">
        <v>0</v>
      </c>
      <c r="O187" s="16"/>
      <c r="P187" s="16"/>
      <c r="Q187" s="16">
        <f t="shared" si="32"/>
        <v>0</v>
      </c>
      <c r="R187" s="16">
        <f t="shared" si="33"/>
        <v>0</v>
      </c>
      <c r="S187" s="19">
        <v>0</v>
      </c>
      <c r="T187" s="19">
        <v>0</v>
      </c>
      <c r="U187" s="19"/>
      <c r="V187" s="19"/>
      <c r="W187" s="19">
        <f t="shared" si="34"/>
        <v>0</v>
      </c>
      <c r="X187" s="19">
        <f t="shared" si="35"/>
        <v>0</v>
      </c>
      <c r="Y187" s="22">
        <v>0</v>
      </c>
      <c r="Z187" s="22">
        <v>0</v>
      </c>
      <c r="AA187" s="22"/>
      <c r="AB187" s="22"/>
      <c r="AC187" s="22">
        <f t="shared" si="36"/>
        <v>0</v>
      </c>
      <c r="AD187" s="22">
        <f t="shared" si="37"/>
        <v>0</v>
      </c>
      <c r="AE187" s="9">
        <v>0</v>
      </c>
      <c r="AF187" s="9">
        <v>0</v>
      </c>
      <c r="AG187" s="25">
        <v>0</v>
      </c>
      <c r="AH187" s="25">
        <v>0</v>
      </c>
      <c r="AI187" s="25">
        <f t="shared" si="26"/>
        <v>0</v>
      </c>
      <c r="AJ187" s="25">
        <f t="shared" si="27"/>
        <v>0</v>
      </c>
      <c r="AK187" s="29">
        <f t="shared" si="28"/>
        <v>0</v>
      </c>
      <c r="AL187" s="29">
        <f t="shared" si="29"/>
        <v>0</v>
      </c>
      <c r="AM187" s="10"/>
      <c r="AN187" s="10" t="s">
        <v>324</v>
      </c>
    </row>
    <row r="188" spans="1:40" x14ac:dyDescent="0.2">
      <c r="A188" s="8">
        <v>192</v>
      </c>
      <c r="B188" s="8" t="s">
        <v>239</v>
      </c>
      <c r="C188" s="8" t="s">
        <v>67</v>
      </c>
      <c r="D188" s="8" t="s">
        <v>32</v>
      </c>
      <c r="E188" s="8" t="s">
        <v>22</v>
      </c>
      <c r="F188" s="8" t="s">
        <v>23</v>
      </c>
      <c r="G188" s="13">
        <v>0</v>
      </c>
      <c r="H188" s="13">
        <v>0</v>
      </c>
      <c r="I188" s="13"/>
      <c r="J188" s="13"/>
      <c r="K188" s="13">
        <f t="shared" si="30"/>
        <v>0</v>
      </c>
      <c r="L188" s="13">
        <f t="shared" si="31"/>
        <v>0</v>
      </c>
      <c r="M188" s="16">
        <v>0</v>
      </c>
      <c r="N188" s="16">
        <v>0</v>
      </c>
      <c r="O188" s="16"/>
      <c r="P188" s="16"/>
      <c r="Q188" s="16">
        <f t="shared" si="32"/>
        <v>0</v>
      </c>
      <c r="R188" s="16">
        <f t="shared" si="33"/>
        <v>0</v>
      </c>
      <c r="S188" s="19">
        <v>0</v>
      </c>
      <c r="T188" s="19">
        <v>0</v>
      </c>
      <c r="U188" s="19"/>
      <c r="V188" s="19"/>
      <c r="W188" s="19">
        <f t="shared" si="34"/>
        <v>0</v>
      </c>
      <c r="X188" s="19">
        <f t="shared" si="35"/>
        <v>0</v>
      </c>
      <c r="Y188" s="22">
        <v>0</v>
      </c>
      <c r="Z188" s="22">
        <v>0</v>
      </c>
      <c r="AA188" s="22"/>
      <c r="AB188" s="22"/>
      <c r="AC188" s="22">
        <f t="shared" si="36"/>
        <v>0</v>
      </c>
      <c r="AD188" s="22">
        <f t="shared" si="37"/>
        <v>0</v>
      </c>
      <c r="AE188" s="9">
        <v>0</v>
      </c>
      <c r="AF188" s="9">
        <v>0</v>
      </c>
      <c r="AG188" s="25">
        <v>0</v>
      </c>
      <c r="AH188" s="25">
        <v>0</v>
      </c>
      <c r="AI188" s="25">
        <f t="shared" si="26"/>
        <v>0</v>
      </c>
      <c r="AJ188" s="25">
        <f t="shared" si="27"/>
        <v>0</v>
      </c>
      <c r="AK188" s="29">
        <f t="shared" si="28"/>
        <v>0</v>
      </c>
      <c r="AL188" s="29">
        <f t="shared" si="29"/>
        <v>0</v>
      </c>
      <c r="AM188" s="10"/>
      <c r="AN188" s="10" t="s">
        <v>324</v>
      </c>
    </row>
    <row r="189" spans="1:40" ht="22.5" x14ac:dyDescent="0.2">
      <c r="A189" s="8">
        <v>176</v>
      </c>
      <c r="B189" s="8" t="s">
        <v>328</v>
      </c>
      <c r="C189" s="8" t="s">
        <v>131</v>
      </c>
      <c r="D189" s="8" t="s">
        <v>21</v>
      </c>
      <c r="E189" s="8" t="s">
        <v>22</v>
      </c>
      <c r="F189" s="8" t="s">
        <v>23</v>
      </c>
      <c r="G189" s="13">
        <v>0</v>
      </c>
      <c r="H189" s="13">
        <v>0</v>
      </c>
      <c r="I189" s="13"/>
      <c r="J189" s="13"/>
      <c r="K189" s="13">
        <f t="shared" si="30"/>
        <v>0</v>
      </c>
      <c r="L189" s="13">
        <f t="shared" si="31"/>
        <v>0</v>
      </c>
      <c r="M189" s="16">
        <v>0</v>
      </c>
      <c r="N189" s="16">
        <v>0</v>
      </c>
      <c r="O189" s="16"/>
      <c r="P189" s="16"/>
      <c r="Q189" s="16">
        <f t="shared" si="32"/>
        <v>0</v>
      </c>
      <c r="R189" s="16">
        <f t="shared" si="33"/>
        <v>0</v>
      </c>
      <c r="S189" s="19">
        <v>0</v>
      </c>
      <c r="T189" s="19">
        <v>0</v>
      </c>
      <c r="U189" s="19"/>
      <c r="V189" s="19"/>
      <c r="W189" s="19">
        <f t="shared" si="34"/>
        <v>0</v>
      </c>
      <c r="X189" s="19">
        <f t="shared" si="35"/>
        <v>0</v>
      </c>
      <c r="Y189" s="22">
        <v>0</v>
      </c>
      <c r="Z189" s="22">
        <v>0</v>
      </c>
      <c r="AA189" s="22"/>
      <c r="AB189" s="22"/>
      <c r="AC189" s="22">
        <f t="shared" si="36"/>
        <v>0</v>
      </c>
      <c r="AD189" s="22">
        <f t="shared" si="37"/>
        <v>0</v>
      </c>
      <c r="AE189" s="9">
        <v>0</v>
      </c>
      <c r="AF189" s="9">
        <v>0</v>
      </c>
      <c r="AG189" s="25">
        <v>0</v>
      </c>
      <c r="AH189" s="25">
        <v>0</v>
      </c>
      <c r="AI189" s="25">
        <f t="shared" si="26"/>
        <v>0</v>
      </c>
      <c r="AJ189" s="25">
        <f t="shared" si="27"/>
        <v>0</v>
      </c>
      <c r="AK189" s="29">
        <f t="shared" si="28"/>
        <v>0</v>
      </c>
      <c r="AL189" s="29">
        <f t="shared" si="29"/>
        <v>0</v>
      </c>
      <c r="AM189" s="10"/>
      <c r="AN189" s="10" t="s">
        <v>324</v>
      </c>
    </row>
    <row r="190" spans="1:40" x14ac:dyDescent="0.2">
      <c r="A190" s="8">
        <v>193</v>
      </c>
      <c r="B190" s="8" t="s">
        <v>240</v>
      </c>
      <c r="C190" s="8" t="s">
        <v>49</v>
      </c>
      <c r="D190" s="8" t="s">
        <v>32</v>
      </c>
      <c r="E190" s="8" t="s">
        <v>17</v>
      </c>
      <c r="F190" s="8" t="s">
        <v>18</v>
      </c>
      <c r="G190" s="13">
        <v>0</v>
      </c>
      <c r="H190" s="13">
        <v>0</v>
      </c>
      <c r="I190" s="13"/>
      <c r="J190" s="13"/>
      <c r="K190" s="13">
        <f t="shared" si="30"/>
        <v>0</v>
      </c>
      <c r="L190" s="13">
        <f t="shared" si="31"/>
        <v>0</v>
      </c>
      <c r="M190" s="16">
        <v>0</v>
      </c>
      <c r="N190" s="16">
        <v>0</v>
      </c>
      <c r="O190" s="16"/>
      <c r="P190" s="16"/>
      <c r="Q190" s="16">
        <f t="shared" si="32"/>
        <v>0</v>
      </c>
      <c r="R190" s="16">
        <f t="shared" si="33"/>
        <v>0</v>
      </c>
      <c r="S190" s="19">
        <v>0</v>
      </c>
      <c r="T190" s="19">
        <v>0</v>
      </c>
      <c r="U190" s="19"/>
      <c r="V190" s="19"/>
      <c r="W190" s="19">
        <f t="shared" si="34"/>
        <v>0</v>
      </c>
      <c r="X190" s="19">
        <f t="shared" si="35"/>
        <v>0</v>
      </c>
      <c r="Y190" s="22">
        <v>0</v>
      </c>
      <c r="Z190" s="22">
        <v>0</v>
      </c>
      <c r="AA190" s="22"/>
      <c r="AB190" s="22"/>
      <c r="AC190" s="22">
        <f t="shared" si="36"/>
        <v>0</v>
      </c>
      <c r="AD190" s="22">
        <f t="shared" si="37"/>
        <v>0</v>
      </c>
      <c r="AE190" s="9">
        <v>0</v>
      </c>
      <c r="AF190" s="9">
        <v>0</v>
      </c>
      <c r="AG190" s="25">
        <v>0</v>
      </c>
      <c r="AH190" s="25">
        <v>0</v>
      </c>
      <c r="AI190" s="25">
        <f t="shared" si="26"/>
        <v>0</v>
      </c>
      <c r="AJ190" s="25">
        <f t="shared" si="27"/>
        <v>0</v>
      </c>
      <c r="AK190" s="29">
        <f t="shared" si="28"/>
        <v>0</v>
      </c>
      <c r="AL190" s="29">
        <f t="shared" si="29"/>
        <v>0</v>
      </c>
      <c r="AM190" s="10"/>
      <c r="AN190" s="10" t="s">
        <v>322</v>
      </c>
    </row>
    <row r="191" spans="1:40" x14ac:dyDescent="0.2">
      <c r="A191" s="8">
        <v>74</v>
      </c>
      <c r="B191" s="8" t="s">
        <v>114</v>
      </c>
      <c r="C191" s="8" t="s">
        <v>20</v>
      </c>
      <c r="D191" s="8" t="s">
        <v>32</v>
      </c>
      <c r="E191" s="8" t="s">
        <v>17</v>
      </c>
      <c r="F191" s="8" t="s">
        <v>18</v>
      </c>
      <c r="G191" s="13">
        <v>0</v>
      </c>
      <c r="H191" s="13">
        <v>0</v>
      </c>
      <c r="I191" s="13"/>
      <c r="J191" s="13"/>
      <c r="K191" s="13">
        <f t="shared" si="30"/>
        <v>0</v>
      </c>
      <c r="L191" s="13">
        <f t="shared" si="31"/>
        <v>0</v>
      </c>
      <c r="M191" s="16">
        <v>2</v>
      </c>
      <c r="N191" s="16">
        <v>4440</v>
      </c>
      <c r="O191" s="16">
        <v>2</v>
      </c>
      <c r="P191" s="16">
        <v>4440</v>
      </c>
      <c r="Q191" s="16">
        <f t="shared" si="32"/>
        <v>0</v>
      </c>
      <c r="R191" s="16">
        <f t="shared" si="33"/>
        <v>0</v>
      </c>
      <c r="S191" s="19">
        <v>1</v>
      </c>
      <c r="T191" s="19">
        <v>1500</v>
      </c>
      <c r="U191" s="19">
        <v>1</v>
      </c>
      <c r="V191" s="19">
        <v>1500</v>
      </c>
      <c r="W191" s="19">
        <f t="shared" si="34"/>
        <v>0</v>
      </c>
      <c r="X191" s="19">
        <f t="shared" si="35"/>
        <v>0</v>
      </c>
      <c r="Y191" s="22">
        <v>0</v>
      </c>
      <c r="Z191" s="22">
        <v>0</v>
      </c>
      <c r="AA191" s="22"/>
      <c r="AB191" s="22"/>
      <c r="AC191" s="22">
        <f t="shared" si="36"/>
        <v>0</v>
      </c>
      <c r="AD191" s="22">
        <f t="shared" si="37"/>
        <v>0</v>
      </c>
      <c r="AE191" s="9">
        <v>0</v>
      </c>
      <c r="AF191" s="9">
        <v>0</v>
      </c>
      <c r="AG191" s="25">
        <v>3</v>
      </c>
      <c r="AH191" s="25">
        <v>5940</v>
      </c>
      <c r="AI191" s="25">
        <f t="shared" si="26"/>
        <v>3</v>
      </c>
      <c r="AJ191" s="25">
        <f t="shared" si="27"/>
        <v>5940</v>
      </c>
      <c r="AK191" s="29">
        <f t="shared" si="28"/>
        <v>0</v>
      </c>
      <c r="AL191" s="29">
        <f t="shared" si="29"/>
        <v>0</v>
      </c>
      <c r="AM191" s="10">
        <v>4440</v>
      </c>
      <c r="AN191" s="10" t="s">
        <v>324</v>
      </c>
    </row>
    <row r="192" spans="1:40" x14ac:dyDescent="0.2">
      <c r="A192" s="8">
        <v>195</v>
      </c>
      <c r="B192" s="8" t="s">
        <v>242</v>
      </c>
      <c r="C192" s="8" t="s">
        <v>31</v>
      </c>
      <c r="D192" s="8" t="s">
        <v>32</v>
      </c>
      <c r="E192" s="8" t="s">
        <v>17</v>
      </c>
      <c r="F192" s="8" t="s">
        <v>18</v>
      </c>
      <c r="G192" s="13">
        <v>0</v>
      </c>
      <c r="H192" s="13">
        <v>0</v>
      </c>
      <c r="I192" s="13"/>
      <c r="J192" s="13"/>
      <c r="K192" s="13">
        <f t="shared" si="30"/>
        <v>0</v>
      </c>
      <c r="L192" s="13">
        <f t="shared" si="31"/>
        <v>0</v>
      </c>
      <c r="M192" s="16">
        <v>0</v>
      </c>
      <c r="N192" s="16">
        <v>0</v>
      </c>
      <c r="O192" s="16"/>
      <c r="P192" s="16"/>
      <c r="Q192" s="16">
        <f t="shared" si="32"/>
        <v>0</v>
      </c>
      <c r="R192" s="16">
        <f t="shared" si="33"/>
        <v>0</v>
      </c>
      <c r="S192" s="19">
        <v>3</v>
      </c>
      <c r="T192" s="19">
        <v>3651.9</v>
      </c>
      <c r="U192" s="19">
        <v>3</v>
      </c>
      <c r="V192" s="19">
        <v>3651.9</v>
      </c>
      <c r="W192" s="19">
        <f t="shared" si="34"/>
        <v>0</v>
      </c>
      <c r="X192" s="19">
        <f t="shared" si="35"/>
        <v>0</v>
      </c>
      <c r="Y192" s="22">
        <v>0</v>
      </c>
      <c r="Z192" s="22">
        <v>0</v>
      </c>
      <c r="AA192" s="22"/>
      <c r="AB192" s="22"/>
      <c r="AC192" s="22">
        <f t="shared" si="36"/>
        <v>0</v>
      </c>
      <c r="AD192" s="22">
        <f t="shared" si="37"/>
        <v>0</v>
      </c>
      <c r="AE192" s="9">
        <v>0</v>
      </c>
      <c r="AF192" s="9">
        <v>0</v>
      </c>
      <c r="AG192" s="25">
        <v>3</v>
      </c>
      <c r="AH192" s="25">
        <v>3651.9</v>
      </c>
      <c r="AI192" s="25">
        <f t="shared" si="26"/>
        <v>3</v>
      </c>
      <c r="AJ192" s="25">
        <f t="shared" si="27"/>
        <v>3651.9</v>
      </c>
      <c r="AK192" s="29">
        <f t="shared" si="28"/>
        <v>0</v>
      </c>
      <c r="AL192" s="29">
        <f t="shared" si="29"/>
        <v>0</v>
      </c>
      <c r="AM192" s="10"/>
      <c r="AN192" s="10" t="s">
        <v>327</v>
      </c>
    </row>
    <row r="193" spans="1:40" x14ac:dyDescent="0.2">
      <c r="A193" s="8">
        <v>244</v>
      </c>
      <c r="B193" s="8" t="s">
        <v>291</v>
      </c>
      <c r="C193" s="8" t="s">
        <v>195</v>
      </c>
      <c r="D193" s="8" t="s">
        <v>29</v>
      </c>
      <c r="E193" s="8" t="s">
        <v>17</v>
      </c>
      <c r="F193" s="8" t="s">
        <v>18</v>
      </c>
      <c r="G193" s="13">
        <v>0</v>
      </c>
      <c r="H193" s="13">
        <v>0</v>
      </c>
      <c r="I193" s="13"/>
      <c r="J193" s="13"/>
      <c r="K193" s="13">
        <f t="shared" si="30"/>
        <v>0</v>
      </c>
      <c r="L193" s="13">
        <f t="shared" si="31"/>
        <v>0</v>
      </c>
      <c r="M193" s="16">
        <v>1</v>
      </c>
      <c r="N193" s="16">
        <v>33345</v>
      </c>
      <c r="O193" s="16"/>
      <c r="P193" s="16"/>
      <c r="Q193" s="16">
        <f t="shared" si="32"/>
        <v>1</v>
      </c>
      <c r="R193" s="16">
        <f t="shared" si="33"/>
        <v>33345</v>
      </c>
      <c r="S193" s="19">
        <v>2</v>
      </c>
      <c r="T193" s="19">
        <v>0</v>
      </c>
      <c r="U193" s="19"/>
      <c r="V193" s="19"/>
      <c r="W193" s="19">
        <f t="shared" si="34"/>
        <v>2</v>
      </c>
      <c r="X193" s="19">
        <f t="shared" si="35"/>
        <v>0</v>
      </c>
      <c r="Y193" s="22">
        <v>0</v>
      </c>
      <c r="Z193" s="22">
        <v>0</v>
      </c>
      <c r="AA193" s="22"/>
      <c r="AB193" s="22"/>
      <c r="AC193" s="22">
        <f t="shared" si="36"/>
        <v>0</v>
      </c>
      <c r="AD193" s="22">
        <f t="shared" si="37"/>
        <v>0</v>
      </c>
      <c r="AE193" s="9">
        <v>0</v>
      </c>
      <c r="AF193" s="9">
        <v>0</v>
      </c>
      <c r="AG193" s="25">
        <v>3</v>
      </c>
      <c r="AH193" s="25">
        <v>33345</v>
      </c>
      <c r="AI193" s="25">
        <f t="shared" si="26"/>
        <v>0</v>
      </c>
      <c r="AJ193" s="25">
        <f t="shared" si="27"/>
        <v>0</v>
      </c>
      <c r="AK193" s="29">
        <f t="shared" si="28"/>
        <v>3</v>
      </c>
      <c r="AL193" s="29">
        <f t="shared" si="29"/>
        <v>33345</v>
      </c>
      <c r="AM193" s="10">
        <v>33345</v>
      </c>
      <c r="AN193" s="10" t="s">
        <v>327</v>
      </c>
    </row>
    <row r="194" spans="1:40" x14ac:dyDescent="0.2">
      <c r="A194" s="8">
        <v>197</v>
      </c>
      <c r="B194" s="8" t="s">
        <v>244</v>
      </c>
      <c r="C194" s="8" t="s">
        <v>195</v>
      </c>
      <c r="D194" s="8" t="s">
        <v>32</v>
      </c>
      <c r="E194" s="8" t="s">
        <v>22</v>
      </c>
      <c r="F194" s="8" t="s">
        <v>23</v>
      </c>
      <c r="G194" s="13">
        <v>0</v>
      </c>
      <c r="H194" s="13">
        <v>0</v>
      </c>
      <c r="I194" s="13"/>
      <c r="J194" s="13"/>
      <c r="K194" s="13">
        <f t="shared" si="30"/>
        <v>0</v>
      </c>
      <c r="L194" s="13">
        <f t="shared" si="31"/>
        <v>0</v>
      </c>
      <c r="M194" s="16">
        <v>0</v>
      </c>
      <c r="N194" s="16">
        <v>0</v>
      </c>
      <c r="O194" s="16"/>
      <c r="P194" s="16"/>
      <c r="Q194" s="16">
        <f t="shared" si="32"/>
        <v>0</v>
      </c>
      <c r="R194" s="16">
        <f t="shared" si="33"/>
        <v>0</v>
      </c>
      <c r="S194" s="19">
        <v>0</v>
      </c>
      <c r="T194" s="19">
        <v>0</v>
      </c>
      <c r="U194" s="19"/>
      <c r="V194" s="19"/>
      <c r="W194" s="19">
        <f t="shared" si="34"/>
        <v>0</v>
      </c>
      <c r="X194" s="19">
        <f t="shared" si="35"/>
        <v>0</v>
      </c>
      <c r="Y194" s="22">
        <v>0</v>
      </c>
      <c r="Z194" s="22">
        <v>0</v>
      </c>
      <c r="AA194" s="22"/>
      <c r="AB194" s="22"/>
      <c r="AC194" s="22">
        <f t="shared" si="36"/>
        <v>0</v>
      </c>
      <c r="AD194" s="22">
        <f t="shared" si="37"/>
        <v>0</v>
      </c>
      <c r="AE194" s="9">
        <v>0</v>
      </c>
      <c r="AF194" s="9">
        <v>0</v>
      </c>
      <c r="AG194" s="25">
        <v>0</v>
      </c>
      <c r="AH194" s="25">
        <v>0</v>
      </c>
      <c r="AI194" s="25">
        <f t="shared" si="26"/>
        <v>0</v>
      </c>
      <c r="AJ194" s="25">
        <f t="shared" si="27"/>
        <v>0</v>
      </c>
      <c r="AK194" s="29">
        <f t="shared" si="28"/>
        <v>0</v>
      </c>
      <c r="AL194" s="29">
        <f t="shared" si="29"/>
        <v>0</v>
      </c>
      <c r="AM194" s="10"/>
      <c r="AN194" s="10" t="s">
        <v>327</v>
      </c>
    </row>
    <row r="195" spans="1:40" x14ac:dyDescent="0.2">
      <c r="A195" s="8">
        <v>199</v>
      </c>
      <c r="B195" s="8" t="s">
        <v>246</v>
      </c>
      <c r="C195" s="8" t="s">
        <v>67</v>
      </c>
      <c r="D195" s="8" t="s">
        <v>32</v>
      </c>
      <c r="E195" s="8" t="s">
        <v>22</v>
      </c>
      <c r="F195" s="8" t="s">
        <v>23</v>
      </c>
      <c r="G195" s="13">
        <v>0</v>
      </c>
      <c r="H195" s="13">
        <v>0</v>
      </c>
      <c r="I195" s="13"/>
      <c r="J195" s="13"/>
      <c r="K195" s="13">
        <f t="shared" si="30"/>
        <v>0</v>
      </c>
      <c r="L195" s="13">
        <f t="shared" si="31"/>
        <v>0</v>
      </c>
      <c r="M195" s="16">
        <v>0</v>
      </c>
      <c r="N195" s="16">
        <v>0</v>
      </c>
      <c r="O195" s="16"/>
      <c r="P195" s="16"/>
      <c r="Q195" s="16">
        <f t="shared" si="32"/>
        <v>0</v>
      </c>
      <c r="R195" s="16">
        <f t="shared" si="33"/>
        <v>0</v>
      </c>
      <c r="S195" s="19">
        <v>0</v>
      </c>
      <c r="T195" s="19">
        <v>0</v>
      </c>
      <c r="U195" s="19"/>
      <c r="V195" s="19"/>
      <c r="W195" s="19">
        <f t="shared" si="34"/>
        <v>0</v>
      </c>
      <c r="X195" s="19">
        <f t="shared" si="35"/>
        <v>0</v>
      </c>
      <c r="Y195" s="22">
        <v>0</v>
      </c>
      <c r="Z195" s="22">
        <v>0</v>
      </c>
      <c r="AA195" s="22"/>
      <c r="AB195" s="22"/>
      <c r="AC195" s="22">
        <f t="shared" si="36"/>
        <v>0</v>
      </c>
      <c r="AD195" s="22">
        <f t="shared" si="37"/>
        <v>0</v>
      </c>
      <c r="AE195" s="9">
        <v>0</v>
      </c>
      <c r="AF195" s="9">
        <v>0</v>
      </c>
      <c r="AG195" s="25">
        <v>0</v>
      </c>
      <c r="AH195" s="25">
        <v>0</v>
      </c>
      <c r="AI195" s="25">
        <f t="shared" si="26"/>
        <v>0</v>
      </c>
      <c r="AJ195" s="25">
        <f t="shared" si="27"/>
        <v>0</v>
      </c>
      <c r="AK195" s="29">
        <f t="shared" si="28"/>
        <v>0</v>
      </c>
      <c r="AL195" s="29">
        <f t="shared" si="29"/>
        <v>0</v>
      </c>
      <c r="AM195" s="10"/>
      <c r="AN195" s="10" t="s">
        <v>327</v>
      </c>
    </row>
    <row r="196" spans="1:40" x14ac:dyDescent="0.2">
      <c r="A196" s="8">
        <v>148</v>
      </c>
      <c r="B196" s="8" t="s">
        <v>194</v>
      </c>
      <c r="C196" s="8" t="s">
        <v>195</v>
      </c>
      <c r="D196" s="8" t="s">
        <v>21</v>
      </c>
      <c r="E196" s="8" t="s">
        <v>22</v>
      </c>
      <c r="F196" s="8" t="s">
        <v>23</v>
      </c>
      <c r="G196" s="13">
        <v>0</v>
      </c>
      <c r="H196" s="13">
        <v>0</v>
      </c>
      <c r="I196" s="13"/>
      <c r="J196" s="13"/>
      <c r="K196" s="13">
        <f t="shared" si="30"/>
        <v>0</v>
      </c>
      <c r="L196" s="13">
        <f t="shared" si="31"/>
        <v>0</v>
      </c>
      <c r="M196" s="16">
        <v>0</v>
      </c>
      <c r="N196" s="16">
        <v>0</v>
      </c>
      <c r="O196" s="16"/>
      <c r="P196" s="16"/>
      <c r="Q196" s="16">
        <f t="shared" si="32"/>
        <v>0</v>
      </c>
      <c r="R196" s="16">
        <f t="shared" si="33"/>
        <v>0</v>
      </c>
      <c r="S196" s="19">
        <v>0</v>
      </c>
      <c r="T196" s="19">
        <v>0</v>
      </c>
      <c r="U196" s="19"/>
      <c r="V196" s="19"/>
      <c r="W196" s="19">
        <f t="shared" si="34"/>
        <v>0</v>
      </c>
      <c r="X196" s="19">
        <f t="shared" si="35"/>
        <v>0</v>
      </c>
      <c r="Y196" s="22">
        <v>0</v>
      </c>
      <c r="Z196" s="22">
        <v>0</v>
      </c>
      <c r="AA196" s="22"/>
      <c r="AB196" s="22"/>
      <c r="AC196" s="22">
        <f t="shared" si="36"/>
        <v>0</v>
      </c>
      <c r="AD196" s="22">
        <f t="shared" si="37"/>
        <v>0</v>
      </c>
      <c r="AE196" s="9">
        <v>1</v>
      </c>
      <c r="AF196" s="9">
        <v>17265.900000000001</v>
      </c>
      <c r="AG196" s="25">
        <v>1</v>
      </c>
      <c r="AH196" s="25">
        <v>17265.900000000001</v>
      </c>
      <c r="AI196" s="25">
        <f t="shared" si="26"/>
        <v>0</v>
      </c>
      <c r="AJ196" s="25">
        <f t="shared" si="27"/>
        <v>0</v>
      </c>
      <c r="AK196" s="29">
        <f t="shared" si="28"/>
        <v>1</v>
      </c>
      <c r="AL196" s="29">
        <f t="shared" si="29"/>
        <v>17265.900000000001</v>
      </c>
      <c r="AM196" s="10"/>
      <c r="AN196" s="10" t="s">
        <v>327</v>
      </c>
    </row>
    <row r="197" spans="1:40" x14ac:dyDescent="0.2">
      <c r="A197" s="8">
        <v>196</v>
      </c>
      <c r="B197" s="8" t="s">
        <v>243</v>
      </c>
      <c r="C197" s="8" t="s">
        <v>31</v>
      </c>
      <c r="D197" s="8" t="s">
        <v>32</v>
      </c>
      <c r="E197" s="8" t="s">
        <v>17</v>
      </c>
      <c r="F197" s="8" t="s">
        <v>18</v>
      </c>
      <c r="G197" s="13">
        <v>0</v>
      </c>
      <c r="H197" s="13">
        <v>0</v>
      </c>
      <c r="I197" s="13"/>
      <c r="J197" s="13"/>
      <c r="K197" s="13">
        <f t="shared" si="30"/>
        <v>0</v>
      </c>
      <c r="L197" s="13">
        <f t="shared" si="31"/>
        <v>0</v>
      </c>
      <c r="M197" s="16">
        <v>0</v>
      </c>
      <c r="N197" s="16">
        <v>0</v>
      </c>
      <c r="O197" s="16"/>
      <c r="P197" s="16"/>
      <c r="Q197" s="16">
        <f t="shared" si="32"/>
        <v>0</v>
      </c>
      <c r="R197" s="16">
        <f t="shared" si="33"/>
        <v>0</v>
      </c>
      <c r="S197" s="19">
        <v>0</v>
      </c>
      <c r="T197" s="19">
        <v>0</v>
      </c>
      <c r="U197" s="19"/>
      <c r="V197" s="19"/>
      <c r="W197" s="19">
        <f t="shared" si="34"/>
        <v>0</v>
      </c>
      <c r="X197" s="19">
        <f t="shared" si="35"/>
        <v>0</v>
      </c>
      <c r="Y197" s="22">
        <v>0</v>
      </c>
      <c r="Z197" s="22">
        <v>0</v>
      </c>
      <c r="AA197" s="22"/>
      <c r="AB197" s="22"/>
      <c r="AC197" s="22">
        <f t="shared" si="36"/>
        <v>0</v>
      </c>
      <c r="AD197" s="22">
        <f t="shared" si="37"/>
        <v>0</v>
      </c>
      <c r="AE197" s="9">
        <v>0</v>
      </c>
      <c r="AF197" s="9">
        <v>0</v>
      </c>
      <c r="AG197" s="25">
        <v>0</v>
      </c>
      <c r="AH197" s="25">
        <v>0</v>
      </c>
      <c r="AI197" s="25">
        <f t="shared" si="26"/>
        <v>0</v>
      </c>
      <c r="AJ197" s="25">
        <f t="shared" si="27"/>
        <v>0</v>
      </c>
      <c r="AK197" s="29">
        <f t="shared" si="28"/>
        <v>0</v>
      </c>
      <c r="AL197" s="29">
        <f t="shared" si="29"/>
        <v>0</v>
      </c>
      <c r="AM197" s="10"/>
      <c r="AN197" s="10" t="s">
        <v>322</v>
      </c>
    </row>
    <row r="198" spans="1:40" x14ac:dyDescent="0.2">
      <c r="A198" s="8">
        <v>204</v>
      </c>
      <c r="B198" s="8" t="s">
        <v>251</v>
      </c>
      <c r="C198" s="8" t="s">
        <v>49</v>
      </c>
      <c r="D198" s="8" t="s">
        <v>32</v>
      </c>
      <c r="E198" s="8" t="s">
        <v>17</v>
      </c>
      <c r="F198" s="8" t="s">
        <v>62</v>
      </c>
      <c r="G198" s="13">
        <v>3</v>
      </c>
      <c r="H198" s="13">
        <v>11931.653</v>
      </c>
      <c r="I198" s="13">
        <v>2</v>
      </c>
      <c r="J198" s="13">
        <v>1319.922</v>
      </c>
      <c r="K198" s="13">
        <f t="shared" si="30"/>
        <v>1</v>
      </c>
      <c r="L198" s="13">
        <f t="shared" si="31"/>
        <v>10611.731</v>
      </c>
      <c r="M198" s="16">
        <v>0</v>
      </c>
      <c r="N198" s="16">
        <v>0</v>
      </c>
      <c r="O198" s="16"/>
      <c r="P198" s="16"/>
      <c r="Q198" s="16">
        <f t="shared" si="32"/>
        <v>0</v>
      </c>
      <c r="R198" s="16">
        <f t="shared" si="33"/>
        <v>0</v>
      </c>
      <c r="S198" s="19">
        <v>3</v>
      </c>
      <c r="T198" s="19">
        <v>10000</v>
      </c>
      <c r="U198" s="19">
        <v>3</v>
      </c>
      <c r="V198" s="19">
        <v>10000</v>
      </c>
      <c r="W198" s="19">
        <f t="shared" si="34"/>
        <v>0</v>
      </c>
      <c r="X198" s="19">
        <f t="shared" si="35"/>
        <v>0</v>
      </c>
      <c r="Y198" s="22">
        <v>0</v>
      </c>
      <c r="Z198" s="22">
        <v>0</v>
      </c>
      <c r="AA198" s="22"/>
      <c r="AB198" s="22"/>
      <c r="AC198" s="22">
        <f t="shared" si="36"/>
        <v>0</v>
      </c>
      <c r="AD198" s="22">
        <f t="shared" si="37"/>
        <v>0</v>
      </c>
      <c r="AE198" s="9">
        <v>4</v>
      </c>
      <c r="AF198" s="9">
        <v>13596.4</v>
      </c>
      <c r="AG198" s="25">
        <v>10</v>
      </c>
      <c r="AH198" s="25">
        <v>35528.053</v>
      </c>
      <c r="AI198" s="25">
        <f t="shared" ref="AI198:AI261" si="38">+I198+O198+U198+AA198</f>
        <v>5</v>
      </c>
      <c r="AJ198" s="25">
        <f t="shared" ref="AJ198:AJ261" si="39">+J198+P198+V198+AB198</f>
        <v>11319.922</v>
      </c>
      <c r="AK198" s="29">
        <f t="shared" ref="AK198:AK261" si="40">+AG198-AI198</f>
        <v>5</v>
      </c>
      <c r="AL198" s="29">
        <f t="shared" ref="AL198:AL261" si="41">+AH198-AJ198</f>
        <v>24208.131000000001</v>
      </c>
      <c r="AM198" s="10">
        <v>11931.65</v>
      </c>
      <c r="AN198" s="10" t="s">
        <v>322</v>
      </c>
    </row>
    <row r="199" spans="1:40" x14ac:dyDescent="0.2">
      <c r="A199" s="8">
        <v>205</v>
      </c>
      <c r="B199" s="8" t="s">
        <v>252</v>
      </c>
      <c r="C199" s="8" t="s">
        <v>31</v>
      </c>
      <c r="D199" s="8" t="s">
        <v>32</v>
      </c>
      <c r="E199" s="8" t="s">
        <v>17</v>
      </c>
      <c r="F199" s="8" t="s">
        <v>18</v>
      </c>
      <c r="G199" s="13">
        <v>1</v>
      </c>
      <c r="H199" s="13">
        <v>284</v>
      </c>
      <c r="I199" s="13"/>
      <c r="J199" s="13"/>
      <c r="K199" s="13">
        <f t="shared" ref="K199:K262" si="42">+G199-I199</f>
        <v>1</v>
      </c>
      <c r="L199" s="13">
        <f t="shared" ref="L199:L262" si="43">+H199-J199</f>
        <v>284</v>
      </c>
      <c r="M199" s="16">
        <v>1</v>
      </c>
      <c r="N199" s="16">
        <v>2559.6579999999999</v>
      </c>
      <c r="O199" s="16">
        <v>1</v>
      </c>
      <c r="P199" s="16">
        <v>2559.6579999999999</v>
      </c>
      <c r="Q199" s="16">
        <f t="shared" ref="Q199:Q262" si="44">+M199-O199</f>
        <v>0</v>
      </c>
      <c r="R199" s="16">
        <f t="shared" ref="R199:R262" si="45">+N199-P199</f>
        <v>0</v>
      </c>
      <c r="S199" s="19">
        <v>3</v>
      </c>
      <c r="T199" s="19">
        <v>1354.2</v>
      </c>
      <c r="U199" s="19">
        <v>3</v>
      </c>
      <c r="V199" s="19">
        <v>1354.2</v>
      </c>
      <c r="W199" s="19">
        <f t="shared" ref="W199:W262" si="46">+S199-U199</f>
        <v>0</v>
      </c>
      <c r="X199" s="19">
        <f t="shared" ref="X199:X262" si="47">+T199-V199</f>
        <v>0</v>
      </c>
      <c r="Y199" s="22">
        <v>0</v>
      </c>
      <c r="Z199" s="22">
        <v>0</v>
      </c>
      <c r="AA199" s="22"/>
      <c r="AB199" s="22"/>
      <c r="AC199" s="22">
        <f t="shared" ref="AC199:AC262" si="48">+Y199-AA199</f>
        <v>0</v>
      </c>
      <c r="AD199" s="22">
        <f t="shared" ref="AD199:AD262" si="49">+Z199-AB199</f>
        <v>0</v>
      </c>
      <c r="AE199" s="9">
        <v>1</v>
      </c>
      <c r="AF199" s="9">
        <v>572.6</v>
      </c>
      <c r="AG199" s="25">
        <v>6</v>
      </c>
      <c r="AH199" s="25">
        <v>4770.4579999999996</v>
      </c>
      <c r="AI199" s="25">
        <f t="shared" si="38"/>
        <v>4</v>
      </c>
      <c r="AJ199" s="25">
        <f t="shared" si="39"/>
        <v>3913.8580000000002</v>
      </c>
      <c r="AK199" s="29">
        <f t="shared" si="40"/>
        <v>2</v>
      </c>
      <c r="AL199" s="29">
        <f t="shared" si="41"/>
        <v>856.59999999999945</v>
      </c>
      <c r="AM199" s="10">
        <v>284</v>
      </c>
      <c r="AN199" s="10" t="s">
        <v>330</v>
      </c>
    </row>
    <row r="200" spans="1:40" x14ac:dyDescent="0.2">
      <c r="A200" s="8">
        <v>5</v>
      </c>
      <c r="B200" s="8" t="s">
        <v>27</v>
      </c>
      <c r="C200" s="8" t="s">
        <v>28</v>
      </c>
      <c r="D200" s="8" t="s">
        <v>29</v>
      </c>
      <c r="E200" s="8" t="s">
        <v>17</v>
      </c>
      <c r="F200" s="8" t="s">
        <v>18</v>
      </c>
      <c r="G200" s="13">
        <v>0</v>
      </c>
      <c r="H200" s="13">
        <v>0</v>
      </c>
      <c r="I200" s="13"/>
      <c r="J200" s="13"/>
      <c r="K200" s="13">
        <f t="shared" si="42"/>
        <v>0</v>
      </c>
      <c r="L200" s="13">
        <f t="shared" si="43"/>
        <v>0</v>
      </c>
      <c r="M200" s="16">
        <v>1</v>
      </c>
      <c r="N200" s="16">
        <v>22579.200000000001</v>
      </c>
      <c r="O200" s="16">
        <v>0</v>
      </c>
      <c r="P200" s="16">
        <v>2942.6</v>
      </c>
      <c r="Q200" s="16">
        <f t="shared" si="44"/>
        <v>1</v>
      </c>
      <c r="R200" s="16">
        <f t="shared" si="45"/>
        <v>19636.600000000002</v>
      </c>
      <c r="S200" s="19">
        <v>3</v>
      </c>
      <c r="T200" s="19">
        <v>16844.7</v>
      </c>
      <c r="U200" s="19">
        <v>3</v>
      </c>
      <c r="V200" s="19">
        <v>16844.7</v>
      </c>
      <c r="W200" s="19">
        <f t="shared" si="46"/>
        <v>0</v>
      </c>
      <c r="X200" s="19">
        <f t="shared" si="47"/>
        <v>0</v>
      </c>
      <c r="Y200" s="22">
        <v>0</v>
      </c>
      <c r="Z200" s="22">
        <v>0</v>
      </c>
      <c r="AA200" s="22"/>
      <c r="AB200" s="22"/>
      <c r="AC200" s="22">
        <f t="shared" si="48"/>
        <v>0</v>
      </c>
      <c r="AD200" s="22">
        <f t="shared" si="49"/>
        <v>0</v>
      </c>
      <c r="AE200" s="9">
        <v>0</v>
      </c>
      <c r="AF200" s="9">
        <v>0</v>
      </c>
      <c r="AG200" s="25">
        <v>4</v>
      </c>
      <c r="AH200" s="25">
        <v>39423.9</v>
      </c>
      <c r="AI200" s="25">
        <f t="shared" si="38"/>
        <v>3</v>
      </c>
      <c r="AJ200" s="25">
        <f t="shared" si="39"/>
        <v>19787.3</v>
      </c>
      <c r="AK200" s="29">
        <f t="shared" si="40"/>
        <v>1</v>
      </c>
      <c r="AL200" s="29">
        <f t="shared" si="41"/>
        <v>19636.600000000002</v>
      </c>
      <c r="AM200" s="10">
        <v>22579.200000000001</v>
      </c>
      <c r="AN200" s="10" t="s">
        <v>330</v>
      </c>
    </row>
    <row r="201" spans="1:40" x14ac:dyDescent="0.2">
      <c r="A201" s="8">
        <v>208</v>
      </c>
      <c r="B201" s="8" t="s">
        <v>255</v>
      </c>
      <c r="C201" s="8" t="s">
        <v>28</v>
      </c>
      <c r="D201" s="8" t="s">
        <v>32</v>
      </c>
      <c r="E201" s="8" t="s">
        <v>22</v>
      </c>
      <c r="F201" s="8" t="s">
        <v>23</v>
      </c>
      <c r="G201" s="13">
        <v>1</v>
      </c>
      <c r="H201" s="13">
        <v>762.9</v>
      </c>
      <c r="I201" s="13"/>
      <c r="J201" s="13"/>
      <c r="K201" s="13">
        <f t="shared" si="42"/>
        <v>1</v>
      </c>
      <c r="L201" s="13">
        <f t="shared" si="43"/>
        <v>762.9</v>
      </c>
      <c r="M201" s="16">
        <v>2</v>
      </c>
      <c r="N201" s="16">
        <v>3728.7</v>
      </c>
      <c r="O201" s="16"/>
      <c r="P201" s="16"/>
      <c r="Q201" s="16">
        <f t="shared" si="44"/>
        <v>2</v>
      </c>
      <c r="R201" s="16">
        <f t="shared" si="45"/>
        <v>3728.7</v>
      </c>
      <c r="S201" s="19">
        <v>1</v>
      </c>
      <c r="T201" s="19">
        <v>45</v>
      </c>
      <c r="U201" s="19"/>
      <c r="V201" s="19"/>
      <c r="W201" s="19">
        <f t="shared" si="46"/>
        <v>1</v>
      </c>
      <c r="X201" s="19">
        <f t="shared" si="47"/>
        <v>45</v>
      </c>
      <c r="Y201" s="22">
        <v>0</v>
      </c>
      <c r="Z201" s="22">
        <v>0</v>
      </c>
      <c r="AA201" s="22"/>
      <c r="AB201" s="22"/>
      <c r="AC201" s="22">
        <f t="shared" si="48"/>
        <v>0</v>
      </c>
      <c r="AD201" s="22">
        <f t="shared" si="49"/>
        <v>0</v>
      </c>
      <c r="AE201" s="9">
        <v>0</v>
      </c>
      <c r="AF201" s="9">
        <v>0</v>
      </c>
      <c r="AG201" s="25">
        <v>4</v>
      </c>
      <c r="AH201" s="25">
        <v>4536.6000000000004</v>
      </c>
      <c r="AI201" s="25">
        <f t="shared" si="38"/>
        <v>0</v>
      </c>
      <c r="AJ201" s="25">
        <f t="shared" si="39"/>
        <v>0</v>
      </c>
      <c r="AK201" s="29">
        <f t="shared" si="40"/>
        <v>4</v>
      </c>
      <c r="AL201" s="29">
        <f t="shared" si="41"/>
        <v>4536.6000000000004</v>
      </c>
      <c r="AM201" s="10">
        <v>762.9</v>
      </c>
      <c r="AN201" s="10" t="s">
        <v>325</v>
      </c>
    </row>
    <row r="202" spans="1:40" x14ac:dyDescent="0.2">
      <c r="A202" s="8">
        <v>209</v>
      </c>
      <c r="B202" s="8" t="s">
        <v>256</v>
      </c>
      <c r="C202" s="8" t="s">
        <v>67</v>
      </c>
      <c r="D202" s="8" t="s">
        <v>32</v>
      </c>
      <c r="E202" s="8" t="s">
        <v>22</v>
      </c>
      <c r="F202" s="8" t="s">
        <v>23</v>
      </c>
      <c r="G202" s="13">
        <v>0</v>
      </c>
      <c r="H202" s="13">
        <v>0</v>
      </c>
      <c r="I202" s="13"/>
      <c r="J202" s="13"/>
      <c r="K202" s="13">
        <f t="shared" si="42"/>
        <v>0</v>
      </c>
      <c r="L202" s="13">
        <f t="shared" si="43"/>
        <v>0</v>
      </c>
      <c r="M202" s="16">
        <v>0</v>
      </c>
      <c r="N202" s="16">
        <v>0</v>
      </c>
      <c r="O202" s="16"/>
      <c r="P202" s="16"/>
      <c r="Q202" s="16">
        <f t="shared" si="44"/>
        <v>0</v>
      </c>
      <c r="R202" s="16">
        <f t="shared" si="45"/>
        <v>0</v>
      </c>
      <c r="S202" s="19">
        <v>4</v>
      </c>
      <c r="T202" s="19">
        <v>57015.684000000001</v>
      </c>
      <c r="U202" s="19">
        <v>4</v>
      </c>
      <c r="V202" s="19">
        <v>57015.684000000001</v>
      </c>
      <c r="W202" s="19">
        <f t="shared" si="46"/>
        <v>0</v>
      </c>
      <c r="X202" s="19">
        <f t="shared" si="47"/>
        <v>0</v>
      </c>
      <c r="Y202" s="22">
        <v>0</v>
      </c>
      <c r="Z202" s="22">
        <v>0</v>
      </c>
      <c r="AA202" s="22"/>
      <c r="AB202" s="22"/>
      <c r="AC202" s="22">
        <f t="shared" si="48"/>
        <v>0</v>
      </c>
      <c r="AD202" s="22">
        <f t="shared" si="49"/>
        <v>0</v>
      </c>
      <c r="AE202" s="9">
        <v>1</v>
      </c>
      <c r="AF202" s="9">
        <v>500</v>
      </c>
      <c r="AG202" s="25">
        <v>5</v>
      </c>
      <c r="AH202" s="25">
        <v>57515.684000000001</v>
      </c>
      <c r="AI202" s="25">
        <f t="shared" si="38"/>
        <v>4</v>
      </c>
      <c r="AJ202" s="25">
        <f t="shared" si="39"/>
        <v>57015.684000000001</v>
      </c>
      <c r="AK202" s="29">
        <f t="shared" si="40"/>
        <v>1</v>
      </c>
      <c r="AL202" s="29">
        <f t="shared" si="41"/>
        <v>500</v>
      </c>
      <c r="AM202" s="10">
        <v>844.5</v>
      </c>
      <c r="AN202" s="10" t="s">
        <v>332</v>
      </c>
    </row>
    <row r="203" spans="1:40" x14ac:dyDescent="0.2">
      <c r="A203" s="8">
        <v>181</v>
      </c>
      <c r="B203" s="8" t="s">
        <v>228</v>
      </c>
      <c r="C203" s="8" t="s">
        <v>28</v>
      </c>
      <c r="D203" s="8" t="s">
        <v>21</v>
      </c>
      <c r="E203" s="8" t="s">
        <v>22</v>
      </c>
      <c r="F203" s="8" t="s">
        <v>23</v>
      </c>
      <c r="G203" s="13">
        <v>0</v>
      </c>
      <c r="H203" s="13">
        <v>0</v>
      </c>
      <c r="I203" s="13"/>
      <c r="J203" s="13"/>
      <c r="K203" s="13">
        <f t="shared" si="42"/>
        <v>0</v>
      </c>
      <c r="L203" s="13">
        <f t="shared" si="43"/>
        <v>0</v>
      </c>
      <c r="M203" s="16">
        <v>0</v>
      </c>
      <c r="N203" s="16">
        <v>0</v>
      </c>
      <c r="O203" s="16"/>
      <c r="P203" s="16"/>
      <c r="Q203" s="16">
        <f t="shared" si="44"/>
        <v>0</v>
      </c>
      <c r="R203" s="16">
        <f t="shared" si="45"/>
        <v>0</v>
      </c>
      <c r="S203" s="19">
        <v>0</v>
      </c>
      <c r="T203" s="19">
        <v>0</v>
      </c>
      <c r="U203" s="19"/>
      <c r="V203" s="19"/>
      <c r="W203" s="19">
        <f t="shared" si="46"/>
        <v>0</v>
      </c>
      <c r="X203" s="19">
        <f t="shared" si="47"/>
        <v>0</v>
      </c>
      <c r="Y203" s="22">
        <v>0</v>
      </c>
      <c r="Z203" s="22">
        <v>0</v>
      </c>
      <c r="AA203" s="22"/>
      <c r="AB203" s="22"/>
      <c r="AC203" s="22">
        <f t="shared" si="48"/>
        <v>0</v>
      </c>
      <c r="AD203" s="22">
        <f t="shared" si="49"/>
        <v>0</v>
      </c>
      <c r="AE203" s="9">
        <v>0</v>
      </c>
      <c r="AF203" s="9">
        <v>0</v>
      </c>
      <c r="AG203" s="25">
        <v>0</v>
      </c>
      <c r="AH203" s="25">
        <v>0</v>
      </c>
      <c r="AI203" s="25">
        <f t="shared" si="38"/>
        <v>0</v>
      </c>
      <c r="AJ203" s="25">
        <f t="shared" si="39"/>
        <v>0</v>
      </c>
      <c r="AK203" s="29">
        <f t="shared" si="40"/>
        <v>0</v>
      </c>
      <c r="AL203" s="29">
        <f t="shared" si="41"/>
        <v>0</v>
      </c>
      <c r="AM203" s="10"/>
      <c r="AN203" s="10" t="s">
        <v>330</v>
      </c>
    </row>
    <row r="204" spans="1:40" x14ac:dyDescent="0.2">
      <c r="A204" s="8">
        <v>206</v>
      </c>
      <c r="B204" s="8" t="s">
        <v>253</v>
      </c>
      <c r="C204" s="8" t="s">
        <v>31</v>
      </c>
      <c r="D204" s="8" t="s">
        <v>32</v>
      </c>
      <c r="E204" s="8" t="s">
        <v>17</v>
      </c>
      <c r="F204" s="8" t="s">
        <v>18</v>
      </c>
      <c r="G204" s="13">
        <v>1</v>
      </c>
      <c r="H204" s="13">
        <v>75.790000000000006</v>
      </c>
      <c r="I204" s="13">
        <v>1</v>
      </c>
      <c r="J204" s="13">
        <v>75.790000000000006</v>
      </c>
      <c r="K204" s="13">
        <f t="shared" si="42"/>
        <v>0</v>
      </c>
      <c r="L204" s="13">
        <f t="shared" si="43"/>
        <v>0</v>
      </c>
      <c r="M204" s="16">
        <v>0</v>
      </c>
      <c r="N204" s="16">
        <v>0</v>
      </c>
      <c r="O204" s="16"/>
      <c r="P204" s="16"/>
      <c r="Q204" s="16">
        <f t="shared" si="44"/>
        <v>0</v>
      </c>
      <c r="R204" s="16">
        <f t="shared" si="45"/>
        <v>0</v>
      </c>
      <c r="S204" s="19">
        <v>0</v>
      </c>
      <c r="T204" s="19">
        <v>0</v>
      </c>
      <c r="U204" s="19"/>
      <c r="V204" s="19"/>
      <c r="W204" s="19">
        <f t="shared" si="46"/>
        <v>0</v>
      </c>
      <c r="X204" s="19">
        <f t="shared" si="47"/>
        <v>0</v>
      </c>
      <c r="Y204" s="22">
        <v>0</v>
      </c>
      <c r="Z204" s="22">
        <v>0</v>
      </c>
      <c r="AA204" s="22"/>
      <c r="AB204" s="22"/>
      <c r="AC204" s="22">
        <f t="shared" si="48"/>
        <v>0</v>
      </c>
      <c r="AD204" s="22">
        <f t="shared" si="49"/>
        <v>0</v>
      </c>
      <c r="AE204" s="9">
        <v>4</v>
      </c>
      <c r="AF204" s="9">
        <v>11769.594999999999</v>
      </c>
      <c r="AG204" s="25">
        <v>5</v>
      </c>
      <c r="AH204" s="25">
        <v>11845.385</v>
      </c>
      <c r="AI204" s="25">
        <f t="shared" si="38"/>
        <v>1</v>
      </c>
      <c r="AJ204" s="25">
        <f t="shared" si="39"/>
        <v>75.790000000000006</v>
      </c>
      <c r="AK204" s="29">
        <f t="shared" si="40"/>
        <v>4</v>
      </c>
      <c r="AL204" s="29">
        <f t="shared" si="41"/>
        <v>11769.594999999999</v>
      </c>
      <c r="AM204" s="10">
        <v>75.790000000000006</v>
      </c>
      <c r="AN204" s="10" t="s">
        <v>322</v>
      </c>
    </row>
    <row r="205" spans="1:40" x14ac:dyDescent="0.2">
      <c r="A205" s="8">
        <v>210</v>
      </c>
      <c r="B205" s="8" t="s">
        <v>257</v>
      </c>
      <c r="C205" s="8" t="s">
        <v>28</v>
      </c>
      <c r="D205" s="8" t="s">
        <v>32</v>
      </c>
      <c r="E205" s="8" t="s">
        <v>17</v>
      </c>
      <c r="F205" s="8" t="s">
        <v>62</v>
      </c>
      <c r="G205" s="13">
        <v>2</v>
      </c>
      <c r="H205" s="13">
        <v>425.04</v>
      </c>
      <c r="I205" s="13">
        <v>2</v>
      </c>
      <c r="J205" s="13">
        <v>425.04</v>
      </c>
      <c r="K205" s="13">
        <f t="shared" si="42"/>
        <v>0</v>
      </c>
      <c r="L205" s="13">
        <f t="shared" si="43"/>
        <v>0</v>
      </c>
      <c r="M205" s="16">
        <v>1</v>
      </c>
      <c r="N205" s="16">
        <v>36533.4</v>
      </c>
      <c r="O205" s="16">
        <v>1</v>
      </c>
      <c r="P205" s="16">
        <v>36533.4</v>
      </c>
      <c r="Q205" s="16">
        <f t="shared" si="44"/>
        <v>0</v>
      </c>
      <c r="R205" s="16">
        <f t="shared" si="45"/>
        <v>0</v>
      </c>
      <c r="S205" s="19">
        <v>0</v>
      </c>
      <c r="T205" s="19">
        <v>0</v>
      </c>
      <c r="U205" s="19"/>
      <c r="V205" s="19"/>
      <c r="W205" s="19">
        <f t="shared" si="46"/>
        <v>0</v>
      </c>
      <c r="X205" s="19">
        <f t="shared" si="47"/>
        <v>0</v>
      </c>
      <c r="Y205" s="22">
        <v>0</v>
      </c>
      <c r="Z205" s="22">
        <v>0</v>
      </c>
      <c r="AA205" s="22"/>
      <c r="AB205" s="22"/>
      <c r="AC205" s="22">
        <f t="shared" si="48"/>
        <v>0</v>
      </c>
      <c r="AD205" s="22">
        <f t="shared" si="49"/>
        <v>0</v>
      </c>
      <c r="AE205" s="9">
        <v>0</v>
      </c>
      <c r="AF205" s="9">
        <v>0</v>
      </c>
      <c r="AG205" s="25">
        <v>3</v>
      </c>
      <c r="AH205" s="25">
        <v>36958.44</v>
      </c>
      <c r="AI205" s="25">
        <f t="shared" si="38"/>
        <v>3</v>
      </c>
      <c r="AJ205" s="25">
        <f t="shared" si="39"/>
        <v>36958.44</v>
      </c>
      <c r="AK205" s="29">
        <f t="shared" si="40"/>
        <v>0</v>
      </c>
      <c r="AL205" s="29">
        <f t="shared" si="41"/>
        <v>0</v>
      </c>
      <c r="AM205" s="10">
        <v>425.04</v>
      </c>
      <c r="AN205" s="10" t="s">
        <v>322</v>
      </c>
    </row>
    <row r="206" spans="1:40" x14ac:dyDescent="0.2">
      <c r="A206" s="8">
        <v>120</v>
      </c>
      <c r="B206" s="8" t="s">
        <v>163</v>
      </c>
      <c r="C206" s="8" t="s">
        <v>31</v>
      </c>
      <c r="D206" s="8" t="s">
        <v>32</v>
      </c>
      <c r="E206" s="8" t="s">
        <v>17</v>
      </c>
      <c r="F206" s="8" t="s">
        <v>18</v>
      </c>
      <c r="G206" s="13">
        <v>1</v>
      </c>
      <c r="H206" s="13">
        <v>140.08699999999999</v>
      </c>
      <c r="I206" s="13">
        <v>1</v>
      </c>
      <c r="J206" s="13">
        <v>140.08699999999999</v>
      </c>
      <c r="K206" s="13">
        <f t="shared" si="42"/>
        <v>0</v>
      </c>
      <c r="L206" s="13">
        <f t="shared" si="43"/>
        <v>0</v>
      </c>
      <c r="M206" s="16">
        <v>1</v>
      </c>
      <c r="N206" s="16">
        <v>30000</v>
      </c>
      <c r="O206" s="16"/>
      <c r="P206" s="16"/>
      <c r="Q206" s="16">
        <f t="shared" si="44"/>
        <v>1</v>
      </c>
      <c r="R206" s="16">
        <f t="shared" si="45"/>
        <v>30000</v>
      </c>
      <c r="S206" s="19">
        <v>2</v>
      </c>
      <c r="T206" s="19">
        <v>2156.5</v>
      </c>
      <c r="U206" s="19">
        <v>2</v>
      </c>
      <c r="V206" s="19">
        <v>2156.5</v>
      </c>
      <c r="W206" s="19">
        <f t="shared" si="46"/>
        <v>0</v>
      </c>
      <c r="X206" s="19">
        <f t="shared" si="47"/>
        <v>0</v>
      </c>
      <c r="Y206" s="22">
        <v>0</v>
      </c>
      <c r="Z206" s="22">
        <v>0</v>
      </c>
      <c r="AA206" s="22"/>
      <c r="AB206" s="22"/>
      <c r="AC206" s="22">
        <f t="shared" si="48"/>
        <v>0</v>
      </c>
      <c r="AD206" s="22">
        <f t="shared" si="49"/>
        <v>0</v>
      </c>
      <c r="AE206" s="9">
        <v>0</v>
      </c>
      <c r="AF206" s="9">
        <v>0</v>
      </c>
      <c r="AG206" s="25">
        <v>4</v>
      </c>
      <c r="AH206" s="25">
        <v>32296.587</v>
      </c>
      <c r="AI206" s="25">
        <f t="shared" si="38"/>
        <v>3</v>
      </c>
      <c r="AJ206" s="25">
        <f t="shared" si="39"/>
        <v>2296.587</v>
      </c>
      <c r="AK206" s="29">
        <f t="shared" si="40"/>
        <v>1</v>
      </c>
      <c r="AL206" s="29">
        <f t="shared" si="41"/>
        <v>30000</v>
      </c>
      <c r="AM206" s="10">
        <v>140.08000000000001</v>
      </c>
      <c r="AN206" s="10" t="s">
        <v>332</v>
      </c>
    </row>
    <row r="207" spans="1:40" x14ac:dyDescent="0.2">
      <c r="A207" s="8">
        <v>137</v>
      </c>
      <c r="B207" s="8" t="s">
        <v>181</v>
      </c>
      <c r="C207" s="8" t="s">
        <v>182</v>
      </c>
      <c r="D207" s="8" t="s">
        <v>29</v>
      </c>
      <c r="E207" s="8" t="s">
        <v>17</v>
      </c>
      <c r="F207" s="8" t="s">
        <v>62</v>
      </c>
      <c r="G207" s="13">
        <v>0</v>
      </c>
      <c r="H207" s="13">
        <v>0</v>
      </c>
      <c r="I207" s="13"/>
      <c r="J207" s="13"/>
      <c r="K207" s="13">
        <f t="shared" si="42"/>
        <v>0</v>
      </c>
      <c r="L207" s="13">
        <f t="shared" si="43"/>
        <v>0</v>
      </c>
      <c r="M207" s="16">
        <v>0</v>
      </c>
      <c r="N207" s="16">
        <v>0</v>
      </c>
      <c r="O207" s="16"/>
      <c r="P207" s="16"/>
      <c r="Q207" s="16">
        <f t="shared" si="44"/>
        <v>0</v>
      </c>
      <c r="R207" s="16">
        <f t="shared" si="45"/>
        <v>0</v>
      </c>
      <c r="S207" s="19">
        <v>4</v>
      </c>
      <c r="T207" s="19">
        <v>4273.6000000000004</v>
      </c>
      <c r="U207" s="19">
        <v>4</v>
      </c>
      <c r="V207" s="19">
        <v>4273.6000000000004</v>
      </c>
      <c r="W207" s="19">
        <f t="shared" si="46"/>
        <v>0</v>
      </c>
      <c r="X207" s="19">
        <f t="shared" si="47"/>
        <v>0</v>
      </c>
      <c r="Y207" s="22">
        <v>0</v>
      </c>
      <c r="Z207" s="22">
        <v>0</v>
      </c>
      <c r="AA207" s="22"/>
      <c r="AB207" s="22"/>
      <c r="AC207" s="22">
        <f t="shared" si="48"/>
        <v>0</v>
      </c>
      <c r="AD207" s="22">
        <f t="shared" si="49"/>
        <v>0</v>
      </c>
      <c r="AE207" s="9">
        <v>0</v>
      </c>
      <c r="AF207" s="9">
        <v>0</v>
      </c>
      <c r="AG207" s="25">
        <v>4</v>
      </c>
      <c r="AH207" s="25">
        <v>4273.6000000000004</v>
      </c>
      <c r="AI207" s="25">
        <f t="shared" si="38"/>
        <v>4</v>
      </c>
      <c r="AJ207" s="25">
        <f t="shared" si="39"/>
        <v>4273.6000000000004</v>
      </c>
      <c r="AK207" s="29">
        <f t="shared" si="40"/>
        <v>0</v>
      </c>
      <c r="AL207" s="29">
        <f t="shared" si="41"/>
        <v>0</v>
      </c>
      <c r="AM207" s="10"/>
      <c r="AN207" s="10" t="s">
        <v>323</v>
      </c>
    </row>
    <row r="208" spans="1:40" x14ac:dyDescent="0.2">
      <c r="A208" s="8">
        <v>213</v>
      </c>
      <c r="B208" s="8" t="s">
        <v>260</v>
      </c>
      <c r="C208" s="8" t="s">
        <v>182</v>
      </c>
      <c r="D208" s="8" t="s">
        <v>32</v>
      </c>
      <c r="E208" s="8" t="s">
        <v>22</v>
      </c>
      <c r="F208" s="8" t="s">
        <v>23</v>
      </c>
      <c r="G208" s="13">
        <v>1</v>
      </c>
      <c r="H208" s="13">
        <v>110</v>
      </c>
      <c r="I208" s="13">
        <v>1</v>
      </c>
      <c r="J208" s="13">
        <v>110</v>
      </c>
      <c r="K208" s="13">
        <f t="shared" si="42"/>
        <v>0</v>
      </c>
      <c r="L208" s="13">
        <f t="shared" si="43"/>
        <v>0</v>
      </c>
      <c r="M208" s="16">
        <v>0</v>
      </c>
      <c r="N208" s="16">
        <v>0</v>
      </c>
      <c r="O208" s="16"/>
      <c r="P208" s="16"/>
      <c r="Q208" s="16">
        <f t="shared" si="44"/>
        <v>0</v>
      </c>
      <c r="R208" s="16">
        <f t="shared" si="45"/>
        <v>0</v>
      </c>
      <c r="S208" s="19">
        <v>4</v>
      </c>
      <c r="T208" s="19">
        <v>61694.2</v>
      </c>
      <c r="U208" s="19">
        <v>3</v>
      </c>
      <c r="V208" s="19">
        <v>40587</v>
      </c>
      <c r="W208" s="19">
        <f t="shared" si="46"/>
        <v>1</v>
      </c>
      <c r="X208" s="19">
        <f t="shared" si="47"/>
        <v>21107.199999999997</v>
      </c>
      <c r="Y208" s="22">
        <v>0</v>
      </c>
      <c r="Z208" s="22">
        <v>0</v>
      </c>
      <c r="AA208" s="22"/>
      <c r="AB208" s="22"/>
      <c r="AC208" s="22">
        <f t="shared" si="48"/>
        <v>0</v>
      </c>
      <c r="AD208" s="22">
        <f t="shared" si="49"/>
        <v>0</v>
      </c>
      <c r="AE208" s="9">
        <v>1</v>
      </c>
      <c r="AF208" s="9">
        <v>15000</v>
      </c>
      <c r="AG208" s="25">
        <v>6</v>
      </c>
      <c r="AH208" s="25">
        <v>76804.2</v>
      </c>
      <c r="AI208" s="25">
        <f t="shared" si="38"/>
        <v>4</v>
      </c>
      <c r="AJ208" s="25">
        <f t="shared" si="39"/>
        <v>40697</v>
      </c>
      <c r="AK208" s="29">
        <f t="shared" si="40"/>
        <v>2</v>
      </c>
      <c r="AL208" s="29">
        <f t="shared" si="41"/>
        <v>36107.199999999997</v>
      </c>
      <c r="AM208" s="10">
        <v>55948.1</v>
      </c>
      <c r="AN208" s="10" t="s">
        <v>323</v>
      </c>
    </row>
    <row r="209" spans="1:40" x14ac:dyDescent="0.2">
      <c r="A209" s="8">
        <v>218</v>
      </c>
      <c r="B209" s="8" t="s">
        <v>265</v>
      </c>
      <c r="C209" s="8" t="s">
        <v>182</v>
      </c>
      <c r="D209" s="8" t="s">
        <v>32</v>
      </c>
      <c r="E209" s="8" t="s">
        <v>22</v>
      </c>
      <c r="F209" s="8" t="s">
        <v>23</v>
      </c>
      <c r="G209" s="13">
        <v>2</v>
      </c>
      <c r="H209" s="13">
        <v>210</v>
      </c>
      <c r="I209" s="13">
        <v>2</v>
      </c>
      <c r="J209" s="13">
        <v>210</v>
      </c>
      <c r="K209" s="13">
        <f t="shared" si="42"/>
        <v>0</v>
      </c>
      <c r="L209" s="13">
        <f t="shared" si="43"/>
        <v>0</v>
      </c>
      <c r="M209" s="16">
        <v>0</v>
      </c>
      <c r="N209" s="16">
        <v>0</v>
      </c>
      <c r="O209" s="16"/>
      <c r="P209" s="16"/>
      <c r="Q209" s="16">
        <f t="shared" si="44"/>
        <v>0</v>
      </c>
      <c r="R209" s="16">
        <f t="shared" si="45"/>
        <v>0</v>
      </c>
      <c r="S209" s="19">
        <v>2</v>
      </c>
      <c r="T209" s="19">
        <v>6505</v>
      </c>
      <c r="U209" s="19">
        <v>2</v>
      </c>
      <c r="V209" s="19">
        <v>6505</v>
      </c>
      <c r="W209" s="19">
        <f t="shared" si="46"/>
        <v>0</v>
      </c>
      <c r="X209" s="19">
        <f t="shared" si="47"/>
        <v>0</v>
      </c>
      <c r="Y209" s="22">
        <v>0</v>
      </c>
      <c r="Z209" s="22">
        <v>0</v>
      </c>
      <c r="AA209" s="22"/>
      <c r="AB209" s="22"/>
      <c r="AC209" s="22">
        <f t="shared" si="48"/>
        <v>0</v>
      </c>
      <c r="AD209" s="22">
        <f t="shared" si="49"/>
        <v>0</v>
      </c>
      <c r="AE209" s="9">
        <v>0</v>
      </c>
      <c r="AF209" s="9">
        <v>0</v>
      </c>
      <c r="AG209" s="25">
        <v>4</v>
      </c>
      <c r="AH209" s="25">
        <v>6715</v>
      </c>
      <c r="AI209" s="25">
        <f t="shared" si="38"/>
        <v>4</v>
      </c>
      <c r="AJ209" s="25">
        <f t="shared" si="39"/>
        <v>6715</v>
      </c>
      <c r="AK209" s="29">
        <f t="shared" si="40"/>
        <v>0</v>
      </c>
      <c r="AL209" s="29">
        <f t="shared" si="41"/>
        <v>0</v>
      </c>
      <c r="AM209" s="10">
        <v>210</v>
      </c>
      <c r="AN209" s="32" t="s">
        <v>323</v>
      </c>
    </row>
    <row r="210" spans="1:40" x14ac:dyDescent="0.2">
      <c r="A210" s="8">
        <v>142</v>
      </c>
      <c r="B210" s="8" t="s">
        <v>188</v>
      </c>
      <c r="C210" s="8" t="s">
        <v>182</v>
      </c>
      <c r="D210" s="8" t="s">
        <v>21</v>
      </c>
      <c r="E210" s="8" t="s">
        <v>22</v>
      </c>
      <c r="F210" s="8" t="s">
        <v>23</v>
      </c>
      <c r="G210" s="13">
        <v>1</v>
      </c>
      <c r="H210" s="13">
        <v>15461</v>
      </c>
      <c r="I210" s="13">
        <v>0</v>
      </c>
      <c r="J210" s="13">
        <v>14779</v>
      </c>
      <c r="K210" s="13">
        <f t="shared" si="42"/>
        <v>1</v>
      </c>
      <c r="L210" s="13">
        <f t="shared" si="43"/>
        <v>682</v>
      </c>
      <c r="M210" s="16">
        <v>1</v>
      </c>
      <c r="N210" s="16">
        <v>0</v>
      </c>
      <c r="O210" s="16">
        <v>1</v>
      </c>
      <c r="P210" s="16">
        <v>0</v>
      </c>
      <c r="Q210" s="16">
        <f t="shared" si="44"/>
        <v>0</v>
      </c>
      <c r="R210" s="16">
        <f t="shared" si="45"/>
        <v>0</v>
      </c>
      <c r="S210" s="19">
        <v>2</v>
      </c>
      <c r="T210" s="19">
        <v>191860</v>
      </c>
      <c r="U210" s="19">
        <v>2</v>
      </c>
      <c r="V210" s="19">
        <v>191860</v>
      </c>
      <c r="W210" s="19">
        <f t="shared" si="46"/>
        <v>0</v>
      </c>
      <c r="X210" s="19">
        <f t="shared" si="47"/>
        <v>0</v>
      </c>
      <c r="Y210" s="22">
        <v>0</v>
      </c>
      <c r="Z210" s="22">
        <v>0</v>
      </c>
      <c r="AA210" s="22"/>
      <c r="AB210" s="22"/>
      <c r="AC210" s="22">
        <f t="shared" si="48"/>
        <v>0</v>
      </c>
      <c r="AD210" s="22">
        <f t="shared" si="49"/>
        <v>0</v>
      </c>
      <c r="AE210" s="9">
        <v>1</v>
      </c>
      <c r="AF210" s="9">
        <v>837</v>
      </c>
      <c r="AG210" s="25">
        <v>5</v>
      </c>
      <c r="AH210" s="25">
        <v>208158</v>
      </c>
      <c r="AI210" s="25">
        <f t="shared" si="38"/>
        <v>3</v>
      </c>
      <c r="AJ210" s="25">
        <f t="shared" si="39"/>
        <v>206639</v>
      </c>
      <c r="AK210" s="29">
        <f t="shared" si="40"/>
        <v>2</v>
      </c>
      <c r="AL210" s="29">
        <f t="shared" si="41"/>
        <v>1519</v>
      </c>
      <c r="AM210" s="10">
        <v>15461</v>
      </c>
      <c r="AN210" s="10" t="s">
        <v>323</v>
      </c>
    </row>
    <row r="211" spans="1:40" x14ac:dyDescent="0.2">
      <c r="A211" s="8">
        <v>219</v>
      </c>
      <c r="B211" s="8" t="s">
        <v>266</v>
      </c>
      <c r="C211" s="8" t="s">
        <v>67</v>
      </c>
      <c r="D211" s="8" t="s">
        <v>32</v>
      </c>
      <c r="E211" s="8" t="s">
        <v>22</v>
      </c>
      <c r="F211" s="8" t="s">
        <v>23</v>
      </c>
      <c r="G211" s="13">
        <v>0</v>
      </c>
      <c r="H211" s="13">
        <v>0</v>
      </c>
      <c r="I211" s="13"/>
      <c r="J211" s="13"/>
      <c r="K211" s="13">
        <f t="shared" si="42"/>
        <v>0</v>
      </c>
      <c r="L211" s="13">
        <f t="shared" si="43"/>
        <v>0</v>
      </c>
      <c r="M211" s="16">
        <v>1</v>
      </c>
      <c r="N211" s="16">
        <v>0</v>
      </c>
      <c r="O211" s="16">
        <v>1</v>
      </c>
      <c r="P211" s="16">
        <v>0</v>
      </c>
      <c r="Q211" s="16">
        <f t="shared" si="44"/>
        <v>0</v>
      </c>
      <c r="R211" s="16">
        <f t="shared" si="45"/>
        <v>0</v>
      </c>
      <c r="S211" s="19">
        <v>0</v>
      </c>
      <c r="T211" s="19">
        <v>0</v>
      </c>
      <c r="U211" s="19"/>
      <c r="V211" s="19"/>
      <c r="W211" s="19">
        <f t="shared" si="46"/>
        <v>0</v>
      </c>
      <c r="X211" s="19">
        <f t="shared" si="47"/>
        <v>0</v>
      </c>
      <c r="Y211" s="22">
        <v>0</v>
      </c>
      <c r="Z211" s="22">
        <v>0</v>
      </c>
      <c r="AA211" s="22"/>
      <c r="AB211" s="22"/>
      <c r="AC211" s="22">
        <f t="shared" si="48"/>
        <v>0</v>
      </c>
      <c r="AD211" s="22">
        <f t="shared" si="49"/>
        <v>0</v>
      </c>
      <c r="AE211" s="9">
        <v>0</v>
      </c>
      <c r="AF211" s="9">
        <v>0</v>
      </c>
      <c r="AG211" s="25">
        <v>1</v>
      </c>
      <c r="AH211" s="25">
        <v>0</v>
      </c>
      <c r="AI211" s="25">
        <f t="shared" si="38"/>
        <v>1</v>
      </c>
      <c r="AJ211" s="25">
        <f t="shared" si="39"/>
        <v>0</v>
      </c>
      <c r="AK211" s="29">
        <f t="shared" si="40"/>
        <v>0</v>
      </c>
      <c r="AL211" s="29">
        <f t="shared" si="41"/>
        <v>0</v>
      </c>
      <c r="AM211" s="10"/>
      <c r="AN211" s="10" t="s">
        <v>329</v>
      </c>
    </row>
    <row r="212" spans="1:40" x14ac:dyDescent="0.2">
      <c r="A212" s="8">
        <v>189</v>
      </c>
      <c r="B212" s="8" t="s">
        <v>236</v>
      </c>
      <c r="C212" s="8" t="s">
        <v>182</v>
      </c>
      <c r="D212" s="8" t="s">
        <v>21</v>
      </c>
      <c r="E212" s="8" t="s">
        <v>22</v>
      </c>
      <c r="F212" s="8" t="s">
        <v>23</v>
      </c>
      <c r="G212" s="13">
        <v>2</v>
      </c>
      <c r="H212" s="13">
        <v>7058.02</v>
      </c>
      <c r="I212" s="13">
        <v>2</v>
      </c>
      <c r="J212" s="13">
        <v>7058.02</v>
      </c>
      <c r="K212" s="13">
        <f t="shared" si="42"/>
        <v>0</v>
      </c>
      <c r="L212" s="13">
        <f t="shared" si="43"/>
        <v>0</v>
      </c>
      <c r="M212" s="16">
        <v>0</v>
      </c>
      <c r="N212" s="16">
        <v>0</v>
      </c>
      <c r="O212" s="16"/>
      <c r="P212" s="16"/>
      <c r="Q212" s="16">
        <f t="shared" si="44"/>
        <v>0</v>
      </c>
      <c r="R212" s="16">
        <f t="shared" si="45"/>
        <v>0</v>
      </c>
      <c r="S212" s="19">
        <v>2</v>
      </c>
      <c r="T212" s="19">
        <v>14443.5</v>
      </c>
      <c r="U212" s="19">
        <v>2</v>
      </c>
      <c r="V212" s="19">
        <v>14443.5</v>
      </c>
      <c r="W212" s="19">
        <f t="shared" si="46"/>
        <v>0</v>
      </c>
      <c r="X212" s="19">
        <f t="shared" si="47"/>
        <v>0</v>
      </c>
      <c r="Y212" s="22">
        <v>1</v>
      </c>
      <c r="Z212" s="22">
        <v>0</v>
      </c>
      <c r="AA212" s="22">
        <v>1</v>
      </c>
      <c r="AB212" s="22">
        <v>0</v>
      </c>
      <c r="AC212" s="22">
        <f t="shared" si="48"/>
        <v>0</v>
      </c>
      <c r="AD212" s="22">
        <f t="shared" si="49"/>
        <v>0</v>
      </c>
      <c r="AE212" s="9">
        <v>2</v>
      </c>
      <c r="AF212" s="9">
        <v>3371.26</v>
      </c>
      <c r="AG212" s="25">
        <v>7</v>
      </c>
      <c r="AH212" s="25">
        <v>24872.78</v>
      </c>
      <c r="AI212" s="25">
        <f t="shared" si="38"/>
        <v>5</v>
      </c>
      <c r="AJ212" s="25">
        <f t="shared" si="39"/>
        <v>21501.52</v>
      </c>
      <c r="AK212" s="29">
        <f t="shared" si="40"/>
        <v>2</v>
      </c>
      <c r="AL212" s="29">
        <f t="shared" si="41"/>
        <v>3371.2599999999984</v>
      </c>
      <c r="AM212" s="10">
        <v>7058</v>
      </c>
      <c r="AN212" s="10" t="s">
        <v>323</v>
      </c>
    </row>
    <row r="213" spans="1:40" x14ac:dyDescent="0.2">
      <c r="A213" s="8">
        <v>212</v>
      </c>
      <c r="B213" s="8" t="s">
        <v>259</v>
      </c>
      <c r="C213" s="8" t="s">
        <v>31</v>
      </c>
      <c r="D213" s="8" t="s">
        <v>32</v>
      </c>
      <c r="E213" s="8" t="s">
        <v>17</v>
      </c>
      <c r="F213" s="8" t="s">
        <v>18</v>
      </c>
      <c r="G213" s="13">
        <v>0</v>
      </c>
      <c r="H213" s="13">
        <v>0</v>
      </c>
      <c r="I213" s="13"/>
      <c r="J213" s="13"/>
      <c r="K213" s="13">
        <f t="shared" si="42"/>
        <v>0</v>
      </c>
      <c r="L213" s="13">
        <f t="shared" si="43"/>
        <v>0</v>
      </c>
      <c r="M213" s="16">
        <v>0</v>
      </c>
      <c r="N213" s="16">
        <v>0</v>
      </c>
      <c r="O213" s="16"/>
      <c r="P213" s="16"/>
      <c r="Q213" s="16">
        <f t="shared" si="44"/>
        <v>0</v>
      </c>
      <c r="R213" s="16">
        <f t="shared" si="45"/>
        <v>0</v>
      </c>
      <c r="S213" s="19">
        <v>1</v>
      </c>
      <c r="T213" s="19">
        <v>52384.9</v>
      </c>
      <c r="U213" s="19">
        <v>1</v>
      </c>
      <c r="V213" s="19">
        <v>52384.9</v>
      </c>
      <c r="W213" s="19">
        <f t="shared" si="46"/>
        <v>0</v>
      </c>
      <c r="X213" s="19">
        <f t="shared" si="47"/>
        <v>0</v>
      </c>
      <c r="Y213" s="22">
        <v>0</v>
      </c>
      <c r="Z213" s="22">
        <v>0</v>
      </c>
      <c r="AA213" s="22"/>
      <c r="AB213" s="22"/>
      <c r="AC213" s="22">
        <f t="shared" si="48"/>
        <v>0</v>
      </c>
      <c r="AD213" s="22">
        <f t="shared" si="49"/>
        <v>0</v>
      </c>
      <c r="AE213" s="9">
        <v>0</v>
      </c>
      <c r="AF213" s="9">
        <v>0</v>
      </c>
      <c r="AG213" s="25">
        <v>1</v>
      </c>
      <c r="AH213" s="25">
        <v>52384.9</v>
      </c>
      <c r="AI213" s="25">
        <f t="shared" si="38"/>
        <v>1</v>
      </c>
      <c r="AJ213" s="25">
        <f t="shared" si="39"/>
        <v>52384.9</v>
      </c>
      <c r="AK213" s="29">
        <f t="shared" si="40"/>
        <v>0</v>
      </c>
      <c r="AL213" s="29">
        <f t="shared" si="41"/>
        <v>0</v>
      </c>
      <c r="AM213" s="10"/>
      <c r="AN213" s="10" t="s">
        <v>322</v>
      </c>
    </row>
    <row r="214" spans="1:40" x14ac:dyDescent="0.2">
      <c r="A214" s="8">
        <v>20</v>
      </c>
      <c r="B214" s="8" t="s">
        <v>48</v>
      </c>
      <c r="C214" s="8" t="s">
        <v>49</v>
      </c>
      <c r="D214" s="8" t="s">
        <v>32</v>
      </c>
      <c r="E214" s="8" t="s">
        <v>17</v>
      </c>
      <c r="F214" s="8" t="s">
        <v>18</v>
      </c>
      <c r="G214" s="13">
        <v>0</v>
      </c>
      <c r="H214" s="13">
        <v>0</v>
      </c>
      <c r="I214" s="13"/>
      <c r="J214" s="13"/>
      <c r="K214" s="13">
        <f t="shared" si="42"/>
        <v>0</v>
      </c>
      <c r="L214" s="13">
        <f t="shared" si="43"/>
        <v>0</v>
      </c>
      <c r="M214" s="16">
        <v>0</v>
      </c>
      <c r="N214" s="16">
        <v>0</v>
      </c>
      <c r="O214" s="16"/>
      <c r="P214" s="16"/>
      <c r="Q214" s="16">
        <f t="shared" si="44"/>
        <v>0</v>
      </c>
      <c r="R214" s="16">
        <f t="shared" si="45"/>
        <v>0</v>
      </c>
      <c r="S214" s="19">
        <v>0</v>
      </c>
      <c r="T214" s="19">
        <v>0</v>
      </c>
      <c r="U214" s="19"/>
      <c r="V214" s="19"/>
      <c r="W214" s="19">
        <f t="shared" si="46"/>
        <v>0</v>
      </c>
      <c r="X214" s="19">
        <f t="shared" si="47"/>
        <v>0</v>
      </c>
      <c r="Y214" s="22">
        <v>0</v>
      </c>
      <c r="Z214" s="22">
        <v>0</v>
      </c>
      <c r="AA214" s="22"/>
      <c r="AB214" s="22"/>
      <c r="AC214" s="22">
        <f t="shared" si="48"/>
        <v>0</v>
      </c>
      <c r="AD214" s="22">
        <f t="shared" si="49"/>
        <v>0</v>
      </c>
      <c r="AE214" s="9">
        <v>0</v>
      </c>
      <c r="AF214" s="9">
        <v>0</v>
      </c>
      <c r="AG214" s="25">
        <v>0</v>
      </c>
      <c r="AH214" s="25">
        <v>0</v>
      </c>
      <c r="AI214" s="25">
        <f t="shared" si="38"/>
        <v>0</v>
      </c>
      <c r="AJ214" s="25">
        <f t="shared" si="39"/>
        <v>0</v>
      </c>
      <c r="AK214" s="29">
        <f t="shared" si="40"/>
        <v>0</v>
      </c>
      <c r="AL214" s="29">
        <f t="shared" si="41"/>
        <v>0</v>
      </c>
      <c r="AM214" s="10"/>
      <c r="AN214" s="10" t="s">
        <v>322</v>
      </c>
    </row>
    <row r="215" spans="1:40" ht="22.5" x14ac:dyDescent="0.2">
      <c r="A215" s="8">
        <v>37</v>
      </c>
      <c r="B215" s="8" t="s">
        <v>72</v>
      </c>
      <c r="C215" s="8" t="s">
        <v>15</v>
      </c>
      <c r="D215" s="8" t="s">
        <v>26</v>
      </c>
      <c r="E215" s="8" t="s">
        <v>17</v>
      </c>
      <c r="F215" s="8" t="s">
        <v>18</v>
      </c>
      <c r="G215" s="13">
        <v>0</v>
      </c>
      <c r="H215" s="13">
        <v>0</v>
      </c>
      <c r="I215" s="13"/>
      <c r="J215" s="13"/>
      <c r="K215" s="13">
        <f t="shared" si="42"/>
        <v>0</v>
      </c>
      <c r="L215" s="13">
        <f t="shared" si="43"/>
        <v>0</v>
      </c>
      <c r="M215" s="16">
        <v>0</v>
      </c>
      <c r="N215" s="16">
        <v>0</v>
      </c>
      <c r="O215" s="16"/>
      <c r="P215" s="16"/>
      <c r="Q215" s="16">
        <f t="shared" si="44"/>
        <v>0</v>
      </c>
      <c r="R215" s="16">
        <f t="shared" si="45"/>
        <v>0</v>
      </c>
      <c r="S215" s="19">
        <v>0</v>
      </c>
      <c r="T215" s="19">
        <v>0</v>
      </c>
      <c r="U215" s="19"/>
      <c r="V215" s="19"/>
      <c r="W215" s="19">
        <f t="shared" si="46"/>
        <v>0</v>
      </c>
      <c r="X215" s="19">
        <f t="shared" si="47"/>
        <v>0</v>
      </c>
      <c r="Y215" s="22">
        <v>0</v>
      </c>
      <c r="Z215" s="22">
        <v>0</v>
      </c>
      <c r="AA215" s="22"/>
      <c r="AB215" s="22"/>
      <c r="AC215" s="22">
        <f t="shared" si="48"/>
        <v>0</v>
      </c>
      <c r="AD215" s="22">
        <f t="shared" si="49"/>
        <v>0</v>
      </c>
      <c r="AE215" s="9">
        <v>0</v>
      </c>
      <c r="AF215" s="9">
        <v>0</v>
      </c>
      <c r="AG215" s="25">
        <v>0</v>
      </c>
      <c r="AH215" s="25">
        <v>0</v>
      </c>
      <c r="AI215" s="25">
        <f t="shared" si="38"/>
        <v>0</v>
      </c>
      <c r="AJ215" s="25">
        <f t="shared" si="39"/>
        <v>0</v>
      </c>
      <c r="AK215" s="29">
        <f t="shared" si="40"/>
        <v>0</v>
      </c>
      <c r="AL215" s="29">
        <f t="shared" si="41"/>
        <v>0</v>
      </c>
      <c r="AM215" s="10"/>
      <c r="AN215" s="10" t="s">
        <v>332</v>
      </c>
    </row>
    <row r="216" spans="1:40" ht="22.5" x14ac:dyDescent="0.2">
      <c r="A216" s="8">
        <v>221</v>
      </c>
      <c r="B216" s="8" t="s">
        <v>268</v>
      </c>
      <c r="C216" s="8" t="s">
        <v>31</v>
      </c>
      <c r="D216" s="8" t="s">
        <v>32</v>
      </c>
      <c r="E216" s="8" t="s">
        <v>17</v>
      </c>
      <c r="F216" s="8" t="s">
        <v>62</v>
      </c>
      <c r="G216" s="13">
        <v>1</v>
      </c>
      <c r="H216" s="13">
        <v>2018.28</v>
      </c>
      <c r="I216" s="13">
        <v>1</v>
      </c>
      <c r="J216" s="13">
        <v>2018.28</v>
      </c>
      <c r="K216" s="13">
        <f t="shared" si="42"/>
        <v>0</v>
      </c>
      <c r="L216" s="13">
        <f t="shared" si="43"/>
        <v>0</v>
      </c>
      <c r="M216" s="16">
        <v>1</v>
      </c>
      <c r="N216" s="16">
        <v>0</v>
      </c>
      <c r="O216" s="16">
        <v>1</v>
      </c>
      <c r="P216" s="16">
        <v>0</v>
      </c>
      <c r="Q216" s="16">
        <f t="shared" si="44"/>
        <v>0</v>
      </c>
      <c r="R216" s="16">
        <f t="shared" si="45"/>
        <v>0</v>
      </c>
      <c r="S216" s="19">
        <v>0</v>
      </c>
      <c r="T216" s="19">
        <v>0</v>
      </c>
      <c r="U216" s="19"/>
      <c r="V216" s="19"/>
      <c r="W216" s="19">
        <f t="shared" si="46"/>
        <v>0</v>
      </c>
      <c r="X216" s="19">
        <f t="shared" si="47"/>
        <v>0</v>
      </c>
      <c r="Y216" s="22">
        <v>1</v>
      </c>
      <c r="Z216" s="22">
        <v>30500</v>
      </c>
      <c r="AA216" s="22">
        <v>1</v>
      </c>
      <c r="AB216" s="22">
        <v>30500</v>
      </c>
      <c r="AC216" s="22">
        <f t="shared" si="48"/>
        <v>0</v>
      </c>
      <c r="AD216" s="22">
        <f t="shared" si="49"/>
        <v>0</v>
      </c>
      <c r="AE216" s="9">
        <v>0</v>
      </c>
      <c r="AF216" s="9">
        <v>0</v>
      </c>
      <c r="AG216" s="25">
        <v>3</v>
      </c>
      <c r="AH216" s="25">
        <v>32518.28</v>
      </c>
      <c r="AI216" s="25">
        <f t="shared" si="38"/>
        <v>3</v>
      </c>
      <c r="AJ216" s="25">
        <f t="shared" si="39"/>
        <v>32518.28</v>
      </c>
      <c r="AK216" s="29">
        <f t="shared" si="40"/>
        <v>0</v>
      </c>
      <c r="AL216" s="29">
        <f t="shared" si="41"/>
        <v>0</v>
      </c>
      <c r="AM216" s="10">
        <v>2018.28</v>
      </c>
      <c r="AN216" s="10" t="s">
        <v>326</v>
      </c>
    </row>
    <row r="217" spans="1:40" ht="22.5" x14ac:dyDescent="0.2">
      <c r="A217" s="8">
        <v>225</v>
      </c>
      <c r="B217" s="8" t="s">
        <v>272</v>
      </c>
      <c r="C217" s="8" t="s">
        <v>49</v>
      </c>
      <c r="D217" s="8" t="s">
        <v>32</v>
      </c>
      <c r="E217" s="8" t="s">
        <v>17</v>
      </c>
      <c r="F217" s="8" t="s">
        <v>18</v>
      </c>
      <c r="G217" s="13">
        <v>0</v>
      </c>
      <c r="H217" s="13">
        <v>0</v>
      </c>
      <c r="I217" s="13"/>
      <c r="J217" s="13"/>
      <c r="K217" s="13">
        <f t="shared" si="42"/>
        <v>0</v>
      </c>
      <c r="L217" s="13">
        <f t="shared" si="43"/>
        <v>0</v>
      </c>
      <c r="M217" s="16">
        <v>0</v>
      </c>
      <c r="N217" s="16">
        <v>0</v>
      </c>
      <c r="O217" s="16"/>
      <c r="P217" s="16"/>
      <c r="Q217" s="16">
        <f t="shared" si="44"/>
        <v>0</v>
      </c>
      <c r="R217" s="16">
        <f t="shared" si="45"/>
        <v>0</v>
      </c>
      <c r="S217" s="19">
        <v>1</v>
      </c>
      <c r="T217" s="19">
        <v>0</v>
      </c>
      <c r="U217" s="19">
        <v>1</v>
      </c>
      <c r="V217" s="19">
        <v>0</v>
      </c>
      <c r="W217" s="19">
        <f t="shared" si="46"/>
        <v>0</v>
      </c>
      <c r="X217" s="19">
        <f t="shared" si="47"/>
        <v>0</v>
      </c>
      <c r="Y217" s="22">
        <v>0</v>
      </c>
      <c r="Z217" s="22">
        <v>0</v>
      </c>
      <c r="AA217" s="22"/>
      <c r="AB217" s="22"/>
      <c r="AC217" s="22">
        <f t="shared" si="48"/>
        <v>0</v>
      </c>
      <c r="AD217" s="22">
        <f t="shared" si="49"/>
        <v>0</v>
      </c>
      <c r="AE217" s="9">
        <v>0</v>
      </c>
      <c r="AF217" s="9">
        <v>0</v>
      </c>
      <c r="AG217" s="25">
        <v>1</v>
      </c>
      <c r="AH217" s="25">
        <v>0</v>
      </c>
      <c r="AI217" s="25">
        <f t="shared" si="38"/>
        <v>1</v>
      </c>
      <c r="AJ217" s="25">
        <f t="shared" si="39"/>
        <v>0</v>
      </c>
      <c r="AK217" s="29">
        <f t="shared" si="40"/>
        <v>0</v>
      </c>
      <c r="AL217" s="29">
        <f t="shared" si="41"/>
        <v>0</v>
      </c>
      <c r="AM217" s="10"/>
      <c r="AN217" s="10" t="s">
        <v>326</v>
      </c>
    </row>
    <row r="218" spans="1:40" x14ac:dyDescent="0.2">
      <c r="A218" s="8">
        <v>220</v>
      </c>
      <c r="B218" s="8" t="s">
        <v>267</v>
      </c>
      <c r="C218" s="8" t="s">
        <v>31</v>
      </c>
      <c r="D218" s="8" t="s">
        <v>32</v>
      </c>
      <c r="E218" s="8" t="s">
        <v>17</v>
      </c>
      <c r="F218" s="8" t="s">
        <v>62</v>
      </c>
      <c r="G218" s="13">
        <v>5</v>
      </c>
      <c r="H218" s="13">
        <v>5660.8</v>
      </c>
      <c r="I218" s="13">
        <v>1</v>
      </c>
      <c r="J218" s="13">
        <v>157.30000000000001</v>
      </c>
      <c r="K218" s="13">
        <f t="shared" si="42"/>
        <v>4</v>
      </c>
      <c r="L218" s="13">
        <f t="shared" si="43"/>
        <v>5503.5</v>
      </c>
      <c r="M218" s="16">
        <v>2</v>
      </c>
      <c r="N218" s="16">
        <v>14171.4</v>
      </c>
      <c r="O218" s="16">
        <v>2</v>
      </c>
      <c r="P218" s="16">
        <v>14171.4</v>
      </c>
      <c r="Q218" s="16">
        <f t="shared" si="44"/>
        <v>0</v>
      </c>
      <c r="R218" s="16">
        <f t="shared" si="45"/>
        <v>0</v>
      </c>
      <c r="S218" s="19">
        <v>2</v>
      </c>
      <c r="T218" s="19">
        <v>8035</v>
      </c>
      <c r="U218" s="19">
        <v>1</v>
      </c>
      <c r="V218" s="19">
        <v>7880</v>
      </c>
      <c r="W218" s="19">
        <f t="shared" si="46"/>
        <v>1</v>
      </c>
      <c r="X218" s="19">
        <f t="shared" si="47"/>
        <v>155</v>
      </c>
      <c r="Y218" s="22">
        <v>0</v>
      </c>
      <c r="Z218" s="22">
        <v>0</v>
      </c>
      <c r="AA218" s="22"/>
      <c r="AB218" s="22"/>
      <c r="AC218" s="22">
        <f t="shared" si="48"/>
        <v>0</v>
      </c>
      <c r="AD218" s="22">
        <f t="shared" si="49"/>
        <v>0</v>
      </c>
      <c r="AE218" s="9">
        <v>0</v>
      </c>
      <c r="AF218" s="9">
        <v>0</v>
      </c>
      <c r="AG218" s="25">
        <v>9</v>
      </c>
      <c r="AH218" s="25">
        <v>27867.200000000001</v>
      </c>
      <c r="AI218" s="25">
        <f t="shared" si="38"/>
        <v>4</v>
      </c>
      <c r="AJ218" s="25">
        <f t="shared" si="39"/>
        <v>22208.699999999997</v>
      </c>
      <c r="AK218" s="29">
        <f t="shared" si="40"/>
        <v>5</v>
      </c>
      <c r="AL218" s="29">
        <f t="shared" si="41"/>
        <v>5658.5000000000036</v>
      </c>
      <c r="AM218" s="10">
        <v>5660.8</v>
      </c>
      <c r="AN218" s="10" t="s">
        <v>324</v>
      </c>
    </row>
    <row r="219" spans="1:40" x14ac:dyDescent="0.2">
      <c r="A219" s="8">
        <v>38</v>
      </c>
      <c r="B219" s="8" t="s">
        <v>73</v>
      </c>
      <c r="C219" s="8" t="s">
        <v>74</v>
      </c>
      <c r="D219" s="8" t="s">
        <v>29</v>
      </c>
      <c r="E219" s="8" t="s">
        <v>17</v>
      </c>
      <c r="F219" s="8" t="s">
        <v>18</v>
      </c>
      <c r="G219" s="13">
        <v>1</v>
      </c>
      <c r="H219" s="13">
        <v>19154.7</v>
      </c>
      <c r="I219" s="13">
        <v>0</v>
      </c>
      <c r="J219" s="13">
        <v>2695.38</v>
      </c>
      <c r="K219" s="13">
        <f t="shared" si="42"/>
        <v>1</v>
      </c>
      <c r="L219" s="13">
        <f t="shared" si="43"/>
        <v>16459.32</v>
      </c>
      <c r="M219" s="16">
        <v>3</v>
      </c>
      <c r="N219" s="16">
        <v>25251.5</v>
      </c>
      <c r="O219" s="16">
        <v>2</v>
      </c>
      <c r="P219" s="16">
        <v>6474.7</v>
      </c>
      <c r="Q219" s="16">
        <f t="shared" si="44"/>
        <v>1</v>
      </c>
      <c r="R219" s="16">
        <f t="shared" si="45"/>
        <v>18776.8</v>
      </c>
      <c r="S219" s="19">
        <v>0</v>
      </c>
      <c r="T219" s="19">
        <v>0</v>
      </c>
      <c r="U219" s="19"/>
      <c r="V219" s="19"/>
      <c r="W219" s="19">
        <f t="shared" si="46"/>
        <v>0</v>
      </c>
      <c r="X219" s="19">
        <f t="shared" si="47"/>
        <v>0</v>
      </c>
      <c r="Y219" s="22">
        <v>0</v>
      </c>
      <c r="Z219" s="22">
        <v>0</v>
      </c>
      <c r="AA219" s="22"/>
      <c r="AB219" s="22"/>
      <c r="AC219" s="22">
        <f t="shared" si="48"/>
        <v>0</v>
      </c>
      <c r="AD219" s="22">
        <f t="shared" si="49"/>
        <v>0</v>
      </c>
      <c r="AE219" s="9">
        <v>0</v>
      </c>
      <c r="AF219" s="9">
        <v>0</v>
      </c>
      <c r="AG219" s="25">
        <v>4</v>
      </c>
      <c r="AH219" s="25">
        <v>44406.2</v>
      </c>
      <c r="AI219" s="25">
        <f t="shared" si="38"/>
        <v>2</v>
      </c>
      <c r="AJ219" s="25">
        <f t="shared" si="39"/>
        <v>9170.08</v>
      </c>
      <c r="AK219" s="29">
        <f t="shared" si="40"/>
        <v>2</v>
      </c>
      <c r="AL219" s="29">
        <f t="shared" si="41"/>
        <v>35236.119999999995</v>
      </c>
      <c r="AM219" s="10">
        <v>44406.2</v>
      </c>
      <c r="AN219" s="10" t="s">
        <v>324</v>
      </c>
    </row>
    <row r="220" spans="1:40" x14ac:dyDescent="0.2">
      <c r="A220" s="8">
        <v>222</v>
      </c>
      <c r="B220" s="8" t="s">
        <v>269</v>
      </c>
      <c r="C220" s="8" t="s">
        <v>74</v>
      </c>
      <c r="D220" s="8" t="s">
        <v>32</v>
      </c>
      <c r="E220" s="8" t="s">
        <v>22</v>
      </c>
      <c r="F220" s="8" t="s">
        <v>23</v>
      </c>
      <c r="G220" s="13">
        <v>0</v>
      </c>
      <c r="H220" s="13">
        <v>0</v>
      </c>
      <c r="I220" s="13"/>
      <c r="J220" s="13"/>
      <c r="K220" s="13">
        <f t="shared" si="42"/>
        <v>0</v>
      </c>
      <c r="L220" s="13">
        <f t="shared" si="43"/>
        <v>0</v>
      </c>
      <c r="M220" s="16">
        <v>0</v>
      </c>
      <c r="N220" s="16">
        <v>0</v>
      </c>
      <c r="O220" s="16"/>
      <c r="P220" s="16"/>
      <c r="Q220" s="16">
        <f t="shared" si="44"/>
        <v>0</v>
      </c>
      <c r="R220" s="16">
        <f t="shared" si="45"/>
        <v>0</v>
      </c>
      <c r="S220" s="19">
        <v>0</v>
      </c>
      <c r="T220" s="19">
        <v>0</v>
      </c>
      <c r="U220" s="19"/>
      <c r="V220" s="19"/>
      <c r="W220" s="19">
        <f t="shared" si="46"/>
        <v>0</v>
      </c>
      <c r="X220" s="19">
        <f t="shared" si="47"/>
        <v>0</v>
      </c>
      <c r="Y220" s="22">
        <v>0</v>
      </c>
      <c r="Z220" s="22">
        <v>0</v>
      </c>
      <c r="AA220" s="22"/>
      <c r="AB220" s="22"/>
      <c r="AC220" s="22">
        <f t="shared" si="48"/>
        <v>0</v>
      </c>
      <c r="AD220" s="22">
        <f t="shared" si="49"/>
        <v>0</v>
      </c>
      <c r="AE220" s="9">
        <v>0</v>
      </c>
      <c r="AF220" s="9">
        <v>0</v>
      </c>
      <c r="AG220" s="25">
        <v>0</v>
      </c>
      <c r="AH220" s="25">
        <v>0</v>
      </c>
      <c r="AI220" s="25">
        <f t="shared" si="38"/>
        <v>0</v>
      </c>
      <c r="AJ220" s="25">
        <f t="shared" si="39"/>
        <v>0</v>
      </c>
      <c r="AK220" s="29">
        <f t="shared" si="40"/>
        <v>0</v>
      </c>
      <c r="AL220" s="29">
        <f t="shared" si="41"/>
        <v>0</v>
      </c>
      <c r="AM220" s="10"/>
      <c r="AN220" s="10" t="s">
        <v>324</v>
      </c>
    </row>
    <row r="221" spans="1:40" x14ac:dyDescent="0.2">
      <c r="A221" s="8">
        <v>223</v>
      </c>
      <c r="B221" s="8" t="s">
        <v>270</v>
      </c>
      <c r="C221" s="8" t="s">
        <v>74</v>
      </c>
      <c r="D221" s="8" t="s">
        <v>32</v>
      </c>
      <c r="E221" s="8" t="s">
        <v>22</v>
      </c>
      <c r="F221" s="8" t="s">
        <v>23</v>
      </c>
      <c r="G221" s="13">
        <v>0</v>
      </c>
      <c r="H221" s="13">
        <v>0</v>
      </c>
      <c r="I221" s="13"/>
      <c r="J221" s="13"/>
      <c r="K221" s="13">
        <f t="shared" si="42"/>
        <v>0</v>
      </c>
      <c r="L221" s="13">
        <f t="shared" si="43"/>
        <v>0</v>
      </c>
      <c r="M221" s="16">
        <v>0</v>
      </c>
      <c r="N221" s="16">
        <v>0</v>
      </c>
      <c r="O221" s="16"/>
      <c r="P221" s="16"/>
      <c r="Q221" s="16">
        <f t="shared" si="44"/>
        <v>0</v>
      </c>
      <c r="R221" s="16">
        <f t="shared" si="45"/>
        <v>0</v>
      </c>
      <c r="S221" s="19">
        <v>0</v>
      </c>
      <c r="T221" s="19">
        <v>0</v>
      </c>
      <c r="U221" s="19"/>
      <c r="V221" s="19"/>
      <c r="W221" s="19">
        <f t="shared" si="46"/>
        <v>0</v>
      </c>
      <c r="X221" s="19">
        <f t="shared" si="47"/>
        <v>0</v>
      </c>
      <c r="Y221" s="22">
        <v>0</v>
      </c>
      <c r="Z221" s="22">
        <v>0</v>
      </c>
      <c r="AA221" s="22"/>
      <c r="AB221" s="22"/>
      <c r="AC221" s="22">
        <f t="shared" si="48"/>
        <v>0</v>
      </c>
      <c r="AD221" s="22">
        <f t="shared" si="49"/>
        <v>0</v>
      </c>
      <c r="AE221" s="9">
        <v>0</v>
      </c>
      <c r="AF221" s="9">
        <v>0</v>
      </c>
      <c r="AG221" s="25">
        <v>0</v>
      </c>
      <c r="AH221" s="25">
        <v>0</v>
      </c>
      <c r="AI221" s="25">
        <f t="shared" si="38"/>
        <v>0</v>
      </c>
      <c r="AJ221" s="25">
        <f t="shared" si="39"/>
        <v>0</v>
      </c>
      <c r="AK221" s="29">
        <f t="shared" si="40"/>
        <v>0</v>
      </c>
      <c r="AL221" s="29">
        <f t="shared" si="41"/>
        <v>0</v>
      </c>
      <c r="AM221" s="10"/>
      <c r="AN221" s="10" t="s">
        <v>324</v>
      </c>
    </row>
    <row r="222" spans="1:40" x14ac:dyDescent="0.2">
      <c r="A222" s="8">
        <v>242</v>
      </c>
      <c r="B222" s="8" t="s">
        <v>289</v>
      </c>
      <c r="C222" s="8" t="s">
        <v>74</v>
      </c>
      <c r="D222" s="8" t="s">
        <v>21</v>
      </c>
      <c r="E222" s="8" t="s">
        <v>22</v>
      </c>
      <c r="F222" s="8" t="s">
        <v>23</v>
      </c>
      <c r="G222" s="13">
        <v>0</v>
      </c>
      <c r="H222" s="13">
        <v>0</v>
      </c>
      <c r="I222" s="13"/>
      <c r="J222" s="13"/>
      <c r="K222" s="13">
        <f t="shared" si="42"/>
        <v>0</v>
      </c>
      <c r="L222" s="13">
        <f t="shared" si="43"/>
        <v>0</v>
      </c>
      <c r="M222" s="16">
        <v>0</v>
      </c>
      <c r="N222" s="16">
        <v>0</v>
      </c>
      <c r="O222" s="16"/>
      <c r="P222" s="16"/>
      <c r="Q222" s="16">
        <f t="shared" si="44"/>
        <v>0</v>
      </c>
      <c r="R222" s="16">
        <f t="shared" si="45"/>
        <v>0</v>
      </c>
      <c r="S222" s="19">
        <v>0</v>
      </c>
      <c r="T222" s="19">
        <v>0</v>
      </c>
      <c r="U222" s="19"/>
      <c r="V222" s="19"/>
      <c r="W222" s="19">
        <f t="shared" si="46"/>
        <v>0</v>
      </c>
      <c r="X222" s="19">
        <f t="shared" si="47"/>
        <v>0</v>
      </c>
      <c r="Y222" s="22">
        <v>0</v>
      </c>
      <c r="Z222" s="22">
        <v>0</v>
      </c>
      <c r="AA222" s="22"/>
      <c r="AB222" s="22"/>
      <c r="AC222" s="22">
        <f t="shared" si="48"/>
        <v>0</v>
      </c>
      <c r="AD222" s="22">
        <f t="shared" si="49"/>
        <v>0</v>
      </c>
      <c r="AE222" s="9">
        <v>0</v>
      </c>
      <c r="AF222" s="9">
        <v>0</v>
      </c>
      <c r="AG222" s="25">
        <v>0</v>
      </c>
      <c r="AH222" s="25">
        <v>0</v>
      </c>
      <c r="AI222" s="25">
        <f t="shared" si="38"/>
        <v>0</v>
      </c>
      <c r="AJ222" s="25">
        <f t="shared" si="39"/>
        <v>0</v>
      </c>
      <c r="AK222" s="29">
        <f t="shared" si="40"/>
        <v>0</v>
      </c>
      <c r="AL222" s="29">
        <f t="shared" si="41"/>
        <v>0</v>
      </c>
      <c r="AM222" s="10"/>
      <c r="AN222" s="10" t="s">
        <v>324</v>
      </c>
    </row>
    <row r="223" spans="1:40" x14ac:dyDescent="0.2">
      <c r="A223" s="8">
        <v>224</v>
      </c>
      <c r="B223" s="8" t="s">
        <v>271</v>
      </c>
      <c r="C223" s="8" t="s">
        <v>67</v>
      </c>
      <c r="D223" s="8" t="s">
        <v>32</v>
      </c>
      <c r="E223" s="8" t="s">
        <v>22</v>
      </c>
      <c r="F223" s="8" t="s">
        <v>23</v>
      </c>
      <c r="G223" s="13">
        <v>0</v>
      </c>
      <c r="H223" s="13">
        <v>0</v>
      </c>
      <c r="I223" s="13"/>
      <c r="J223" s="13"/>
      <c r="K223" s="13">
        <f t="shared" si="42"/>
        <v>0</v>
      </c>
      <c r="L223" s="13">
        <f t="shared" si="43"/>
        <v>0</v>
      </c>
      <c r="M223" s="16">
        <v>0</v>
      </c>
      <c r="N223" s="16">
        <v>0</v>
      </c>
      <c r="O223" s="16"/>
      <c r="P223" s="16"/>
      <c r="Q223" s="16">
        <f t="shared" si="44"/>
        <v>0</v>
      </c>
      <c r="R223" s="16">
        <f t="shared" si="45"/>
        <v>0</v>
      </c>
      <c r="S223" s="19">
        <v>0</v>
      </c>
      <c r="T223" s="19">
        <v>0</v>
      </c>
      <c r="U223" s="19"/>
      <c r="V223" s="19"/>
      <c r="W223" s="19">
        <f t="shared" si="46"/>
        <v>0</v>
      </c>
      <c r="X223" s="19">
        <f t="shared" si="47"/>
        <v>0</v>
      </c>
      <c r="Y223" s="22">
        <v>0</v>
      </c>
      <c r="Z223" s="22">
        <v>0</v>
      </c>
      <c r="AA223" s="22"/>
      <c r="AB223" s="22"/>
      <c r="AC223" s="22">
        <f t="shared" si="48"/>
        <v>0</v>
      </c>
      <c r="AD223" s="22">
        <f t="shared" si="49"/>
        <v>0</v>
      </c>
      <c r="AE223" s="9">
        <v>0</v>
      </c>
      <c r="AF223" s="9">
        <v>0</v>
      </c>
      <c r="AG223" s="25">
        <v>0</v>
      </c>
      <c r="AH223" s="25">
        <v>0</v>
      </c>
      <c r="AI223" s="25">
        <f t="shared" si="38"/>
        <v>0</v>
      </c>
      <c r="AJ223" s="25">
        <f t="shared" si="39"/>
        <v>0</v>
      </c>
      <c r="AK223" s="29">
        <f t="shared" si="40"/>
        <v>0</v>
      </c>
      <c r="AL223" s="29">
        <f t="shared" si="41"/>
        <v>0</v>
      </c>
      <c r="AM223" s="10"/>
      <c r="AN223" s="10" t="s">
        <v>324</v>
      </c>
    </row>
    <row r="224" spans="1:40" x14ac:dyDescent="0.2">
      <c r="A224" s="8">
        <v>156</v>
      </c>
      <c r="B224" s="8" t="s">
        <v>203</v>
      </c>
      <c r="C224" s="8" t="s">
        <v>74</v>
      </c>
      <c r="D224" s="8" t="s">
        <v>21</v>
      </c>
      <c r="E224" s="8" t="s">
        <v>22</v>
      </c>
      <c r="F224" s="8" t="s">
        <v>23</v>
      </c>
      <c r="G224" s="13">
        <v>0</v>
      </c>
      <c r="H224" s="13">
        <v>0</v>
      </c>
      <c r="I224" s="13"/>
      <c r="J224" s="13"/>
      <c r="K224" s="13">
        <f t="shared" si="42"/>
        <v>0</v>
      </c>
      <c r="L224" s="13">
        <f t="shared" si="43"/>
        <v>0</v>
      </c>
      <c r="M224" s="16">
        <v>0</v>
      </c>
      <c r="N224" s="16">
        <v>0</v>
      </c>
      <c r="O224" s="16"/>
      <c r="P224" s="16"/>
      <c r="Q224" s="16">
        <f t="shared" si="44"/>
        <v>0</v>
      </c>
      <c r="R224" s="16">
        <f t="shared" si="45"/>
        <v>0</v>
      </c>
      <c r="S224" s="19">
        <v>0</v>
      </c>
      <c r="T224" s="19">
        <v>0</v>
      </c>
      <c r="U224" s="19"/>
      <c r="V224" s="19"/>
      <c r="W224" s="19">
        <f t="shared" si="46"/>
        <v>0</v>
      </c>
      <c r="X224" s="19">
        <f t="shared" si="47"/>
        <v>0</v>
      </c>
      <c r="Y224" s="22">
        <v>0</v>
      </c>
      <c r="Z224" s="22">
        <v>0</v>
      </c>
      <c r="AA224" s="22"/>
      <c r="AB224" s="22"/>
      <c r="AC224" s="22">
        <f t="shared" si="48"/>
        <v>0</v>
      </c>
      <c r="AD224" s="22">
        <f t="shared" si="49"/>
        <v>0</v>
      </c>
      <c r="AE224" s="9">
        <v>0</v>
      </c>
      <c r="AF224" s="9">
        <v>0</v>
      </c>
      <c r="AG224" s="25">
        <v>0</v>
      </c>
      <c r="AH224" s="25">
        <v>0</v>
      </c>
      <c r="AI224" s="25">
        <f t="shared" si="38"/>
        <v>0</v>
      </c>
      <c r="AJ224" s="25">
        <f t="shared" si="39"/>
        <v>0</v>
      </c>
      <c r="AK224" s="29">
        <f t="shared" si="40"/>
        <v>0</v>
      </c>
      <c r="AL224" s="29">
        <f t="shared" si="41"/>
        <v>0</v>
      </c>
      <c r="AM224" s="10"/>
      <c r="AN224" s="10" t="s">
        <v>324</v>
      </c>
    </row>
    <row r="225" spans="1:40" x14ac:dyDescent="0.2">
      <c r="A225" s="8">
        <v>185</v>
      </c>
      <c r="B225" s="8" t="s">
        <v>232</v>
      </c>
      <c r="C225" s="8" t="s">
        <v>185</v>
      </c>
      <c r="D225" s="8" t="s">
        <v>29</v>
      </c>
      <c r="E225" s="8" t="s">
        <v>17</v>
      </c>
      <c r="F225" s="8" t="s">
        <v>18</v>
      </c>
      <c r="G225" s="13">
        <v>0</v>
      </c>
      <c r="H225" s="13">
        <v>0</v>
      </c>
      <c r="I225" s="13"/>
      <c r="J225" s="13"/>
      <c r="K225" s="13">
        <f t="shared" si="42"/>
        <v>0</v>
      </c>
      <c r="L225" s="13">
        <f t="shared" si="43"/>
        <v>0</v>
      </c>
      <c r="M225" s="16">
        <v>1</v>
      </c>
      <c r="N225" s="16">
        <v>15859.9</v>
      </c>
      <c r="O225" s="16"/>
      <c r="P225" s="16"/>
      <c r="Q225" s="16">
        <f t="shared" si="44"/>
        <v>1</v>
      </c>
      <c r="R225" s="16">
        <f t="shared" si="45"/>
        <v>15859.9</v>
      </c>
      <c r="S225" s="19">
        <v>1</v>
      </c>
      <c r="T225" s="19">
        <v>0</v>
      </c>
      <c r="U225" s="19">
        <v>0</v>
      </c>
      <c r="V225" s="19">
        <v>0</v>
      </c>
      <c r="W225" s="19">
        <f t="shared" si="46"/>
        <v>1</v>
      </c>
      <c r="X225" s="19">
        <f t="shared" si="47"/>
        <v>0</v>
      </c>
      <c r="Y225" s="22">
        <v>0</v>
      </c>
      <c r="Z225" s="22">
        <v>0</v>
      </c>
      <c r="AA225" s="22"/>
      <c r="AB225" s="22"/>
      <c r="AC225" s="22">
        <f t="shared" si="48"/>
        <v>0</v>
      </c>
      <c r="AD225" s="22">
        <f t="shared" si="49"/>
        <v>0</v>
      </c>
      <c r="AE225" s="9">
        <v>0</v>
      </c>
      <c r="AF225" s="9">
        <v>0</v>
      </c>
      <c r="AG225" s="25">
        <v>2</v>
      </c>
      <c r="AH225" s="25">
        <v>15859.9</v>
      </c>
      <c r="AI225" s="25">
        <f t="shared" si="38"/>
        <v>0</v>
      </c>
      <c r="AJ225" s="25">
        <f t="shared" si="39"/>
        <v>0</v>
      </c>
      <c r="AK225" s="29">
        <f t="shared" si="40"/>
        <v>2</v>
      </c>
      <c r="AL225" s="29">
        <f t="shared" si="41"/>
        <v>15859.9</v>
      </c>
      <c r="AM225" s="10">
        <v>15859.9</v>
      </c>
      <c r="AN225" s="10" t="s">
        <v>327</v>
      </c>
    </row>
    <row r="226" spans="1:40" x14ac:dyDescent="0.2">
      <c r="A226" s="8">
        <v>232</v>
      </c>
      <c r="B226" s="8" t="s">
        <v>279</v>
      </c>
      <c r="C226" s="8" t="s">
        <v>185</v>
      </c>
      <c r="D226" s="8" t="s">
        <v>32</v>
      </c>
      <c r="E226" s="8" t="s">
        <v>22</v>
      </c>
      <c r="F226" s="8" t="s">
        <v>23</v>
      </c>
      <c r="G226" s="13">
        <v>0</v>
      </c>
      <c r="H226" s="13">
        <v>0</v>
      </c>
      <c r="I226" s="13"/>
      <c r="J226" s="13"/>
      <c r="K226" s="13">
        <f t="shared" si="42"/>
        <v>0</v>
      </c>
      <c r="L226" s="13">
        <f t="shared" si="43"/>
        <v>0</v>
      </c>
      <c r="M226" s="16">
        <v>0</v>
      </c>
      <c r="N226" s="16">
        <v>0</v>
      </c>
      <c r="O226" s="16"/>
      <c r="P226" s="16"/>
      <c r="Q226" s="16">
        <f t="shared" si="44"/>
        <v>0</v>
      </c>
      <c r="R226" s="16">
        <f t="shared" si="45"/>
        <v>0</v>
      </c>
      <c r="S226" s="19">
        <v>0</v>
      </c>
      <c r="T226" s="19">
        <v>0</v>
      </c>
      <c r="U226" s="19"/>
      <c r="V226" s="19"/>
      <c r="W226" s="19">
        <f t="shared" si="46"/>
        <v>0</v>
      </c>
      <c r="X226" s="19">
        <f t="shared" si="47"/>
        <v>0</v>
      </c>
      <c r="Y226" s="22">
        <v>0</v>
      </c>
      <c r="Z226" s="22">
        <v>0</v>
      </c>
      <c r="AA226" s="22"/>
      <c r="AB226" s="22"/>
      <c r="AC226" s="22">
        <f t="shared" si="48"/>
        <v>0</v>
      </c>
      <c r="AD226" s="22">
        <f t="shared" si="49"/>
        <v>0</v>
      </c>
      <c r="AE226" s="9">
        <v>0</v>
      </c>
      <c r="AF226" s="9">
        <v>0</v>
      </c>
      <c r="AG226" s="25">
        <v>0</v>
      </c>
      <c r="AH226" s="25">
        <v>0</v>
      </c>
      <c r="AI226" s="25">
        <f t="shared" si="38"/>
        <v>0</v>
      </c>
      <c r="AJ226" s="25">
        <f t="shared" si="39"/>
        <v>0</v>
      </c>
      <c r="AK226" s="29">
        <f t="shared" si="40"/>
        <v>0</v>
      </c>
      <c r="AL226" s="29">
        <f t="shared" si="41"/>
        <v>0</v>
      </c>
      <c r="AM226" s="10"/>
      <c r="AN226" s="10" t="s">
        <v>327</v>
      </c>
    </row>
    <row r="227" spans="1:40" x14ac:dyDescent="0.2">
      <c r="A227" s="8">
        <v>234</v>
      </c>
      <c r="B227" s="8" t="s">
        <v>281</v>
      </c>
      <c r="C227" s="8" t="s">
        <v>67</v>
      </c>
      <c r="D227" s="8" t="s">
        <v>32</v>
      </c>
      <c r="E227" s="8" t="s">
        <v>22</v>
      </c>
      <c r="F227" s="8" t="s">
        <v>23</v>
      </c>
      <c r="G227" s="13">
        <v>0</v>
      </c>
      <c r="H227" s="13">
        <v>0</v>
      </c>
      <c r="I227" s="13"/>
      <c r="J227" s="13"/>
      <c r="K227" s="13">
        <f t="shared" si="42"/>
        <v>0</v>
      </c>
      <c r="L227" s="13">
        <f t="shared" si="43"/>
        <v>0</v>
      </c>
      <c r="M227" s="16">
        <v>0</v>
      </c>
      <c r="N227" s="16">
        <v>0</v>
      </c>
      <c r="O227" s="16"/>
      <c r="P227" s="16"/>
      <c r="Q227" s="16">
        <f t="shared" si="44"/>
        <v>0</v>
      </c>
      <c r="R227" s="16">
        <f t="shared" si="45"/>
        <v>0</v>
      </c>
      <c r="S227" s="19">
        <v>0</v>
      </c>
      <c r="T227" s="19">
        <v>0</v>
      </c>
      <c r="U227" s="19"/>
      <c r="V227" s="19"/>
      <c r="W227" s="19">
        <f t="shared" si="46"/>
        <v>0</v>
      </c>
      <c r="X227" s="19">
        <f t="shared" si="47"/>
        <v>0</v>
      </c>
      <c r="Y227" s="22">
        <v>0</v>
      </c>
      <c r="Z227" s="22">
        <v>0</v>
      </c>
      <c r="AA227" s="22"/>
      <c r="AB227" s="22"/>
      <c r="AC227" s="22">
        <f t="shared" si="48"/>
        <v>0</v>
      </c>
      <c r="AD227" s="22">
        <f t="shared" si="49"/>
        <v>0</v>
      </c>
      <c r="AE227" s="9">
        <v>0</v>
      </c>
      <c r="AF227" s="9">
        <v>0</v>
      </c>
      <c r="AG227" s="25">
        <v>0</v>
      </c>
      <c r="AH227" s="25">
        <v>0</v>
      </c>
      <c r="AI227" s="25">
        <f t="shared" si="38"/>
        <v>0</v>
      </c>
      <c r="AJ227" s="25">
        <f t="shared" si="39"/>
        <v>0</v>
      </c>
      <c r="AK227" s="29">
        <f t="shared" si="40"/>
        <v>0</v>
      </c>
      <c r="AL227" s="29">
        <f t="shared" si="41"/>
        <v>0</v>
      </c>
      <c r="AM227" s="10"/>
      <c r="AN227" s="10" t="s">
        <v>327</v>
      </c>
    </row>
    <row r="228" spans="1:40" x14ac:dyDescent="0.2">
      <c r="A228" s="8">
        <v>187</v>
      </c>
      <c r="B228" s="8" t="s">
        <v>234</v>
      </c>
      <c r="C228" s="8" t="s">
        <v>185</v>
      </c>
      <c r="D228" s="8" t="s">
        <v>21</v>
      </c>
      <c r="E228" s="8" t="s">
        <v>22</v>
      </c>
      <c r="F228" s="8" t="s">
        <v>23</v>
      </c>
      <c r="G228" s="13">
        <v>0</v>
      </c>
      <c r="H228" s="13">
        <v>0</v>
      </c>
      <c r="I228" s="13"/>
      <c r="J228" s="13"/>
      <c r="K228" s="13">
        <f t="shared" si="42"/>
        <v>0</v>
      </c>
      <c r="L228" s="13">
        <f t="shared" si="43"/>
        <v>0</v>
      </c>
      <c r="M228" s="16">
        <v>0</v>
      </c>
      <c r="N228" s="16">
        <v>0</v>
      </c>
      <c r="O228" s="16"/>
      <c r="P228" s="16"/>
      <c r="Q228" s="16">
        <f t="shared" si="44"/>
        <v>0</v>
      </c>
      <c r="R228" s="16">
        <f t="shared" si="45"/>
        <v>0</v>
      </c>
      <c r="S228" s="19">
        <v>0</v>
      </c>
      <c r="T228" s="19">
        <v>0</v>
      </c>
      <c r="U228" s="19"/>
      <c r="V228" s="19"/>
      <c r="W228" s="19">
        <f t="shared" si="46"/>
        <v>0</v>
      </c>
      <c r="X228" s="19">
        <f t="shared" si="47"/>
        <v>0</v>
      </c>
      <c r="Y228" s="22">
        <v>0</v>
      </c>
      <c r="Z228" s="22">
        <v>0</v>
      </c>
      <c r="AA228" s="22"/>
      <c r="AB228" s="22"/>
      <c r="AC228" s="22">
        <f t="shared" si="48"/>
        <v>0</v>
      </c>
      <c r="AD228" s="22">
        <f t="shared" si="49"/>
        <v>0</v>
      </c>
      <c r="AE228" s="9">
        <v>0</v>
      </c>
      <c r="AF228" s="9">
        <v>0</v>
      </c>
      <c r="AG228" s="25">
        <v>0</v>
      </c>
      <c r="AH228" s="25">
        <v>0</v>
      </c>
      <c r="AI228" s="25">
        <f t="shared" si="38"/>
        <v>0</v>
      </c>
      <c r="AJ228" s="25">
        <f t="shared" si="39"/>
        <v>0</v>
      </c>
      <c r="AK228" s="29">
        <f t="shared" si="40"/>
        <v>0</v>
      </c>
      <c r="AL228" s="29">
        <f t="shared" si="41"/>
        <v>0</v>
      </c>
      <c r="AM228" s="10"/>
      <c r="AN228" s="10" t="s">
        <v>327</v>
      </c>
    </row>
    <row r="229" spans="1:40" x14ac:dyDescent="0.2">
      <c r="A229" s="8">
        <v>227</v>
      </c>
      <c r="B229" s="8" t="s">
        <v>274</v>
      </c>
      <c r="C229" s="8" t="s">
        <v>31</v>
      </c>
      <c r="D229" s="8" t="s">
        <v>32</v>
      </c>
      <c r="E229" s="8" t="s">
        <v>17</v>
      </c>
      <c r="F229" s="8" t="s">
        <v>18</v>
      </c>
      <c r="G229" s="13">
        <v>0</v>
      </c>
      <c r="H229" s="13">
        <v>0</v>
      </c>
      <c r="I229" s="13"/>
      <c r="J229" s="13"/>
      <c r="K229" s="13">
        <f t="shared" si="42"/>
        <v>0</v>
      </c>
      <c r="L229" s="13">
        <f t="shared" si="43"/>
        <v>0</v>
      </c>
      <c r="M229" s="16">
        <v>0</v>
      </c>
      <c r="N229" s="16">
        <v>0</v>
      </c>
      <c r="O229" s="16"/>
      <c r="P229" s="16"/>
      <c r="Q229" s="16">
        <f t="shared" si="44"/>
        <v>0</v>
      </c>
      <c r="R229" s="16">
        <f t="shared" si="45"/>
        <v>0</v>
      </c>
      <c r="S229" s="19">
        <v>0</v>
      </c>
      <c r="T229" s="19">
        <v>0</v>
      </c>
      <c r="U229" s="19"/>
      <c r="V229" s="19"/>
      <c r="W229" s="19">
        <f t="shared" si="46"/>
        <v>0</v>
      </c>
      <c r="X229" s="19">
        <f t="shared" si="47"/>
        <v>0</v>
      </c>
      <c r="Y229" s="22">
        <v>0</v>
      </c>
      <c r="Z229" s="22">
        <v>0</v>
      </c>
      <c r="AA229" s="22"/>
      <c r="AB229" s="22"/>
      <c r="AC229" s="22">
        <f t="shared" si="48"/>
        <v>0</v>
      </c>
      <c r="AD229" s="22">
        <f t="shared" si="49"/>
        <v>0</v>
      </c>
      <c r="AE229" s="9">
        <v>0</v>
      </c>
      <c r="AF229" s="9">
        <v>0</v>
      </c>
      <c r="AG229" s="25">
        <v>0</v>
      </c>
      <c r="AH229" s="25">
        <v>0</v>
      </c>
      <c r="AI229" s="25">
        <f t="shared" si="38"/>
        <v>0</v>
      </c>
      <c r="AJ229" s="25">
        <f t="shared" si="39"/>
        <v>0</v>
      </c>
      <c r="AK229" s="29">
        <f t="shared" si="40"/>
        <v>0</v>
      </c>
      <c r="AL229" s="29">
        <f t="shared" si="41"/>
        <v>0</v>
      </c>
      <c r="AM229" s="10"/>
      <c r="AN229" s="10" t="s">
        <v>322</v>
      </c>
    </row>
    <row r="230" spans="1:40" x14ac:dyDescent="0.2">
      <c r="A230" s="8">
        <v>235</v>
      </c>
      <c r="B230" s="8" t="s">
        <v>282</v>
      </c>
      <c r="C230" s="8" t="s">
        <v>49</v>
      </c>
      <c r="D230" s="8" t="s">
        <v>32</v>
      </c>
      <c r="E230" s="8" t="s">
        <v>17</v>
      </c>
      <c r="F230" s="8" t="s">
        <v>18</v>
      </c>
      <c r="G230" s="13">
        <v>3</v>
      </c>
      <c r="H230" s="13">
        <v>1773.0119999999999</v>
      </c>
      <c r="I230" s="13">
        <v>1</v>
      </c>
      <c r="J230" s="13">
        <v>478.96</v>
      </c>
      <c r="K230" s="13">
        <f t="shared" si="42"/>
        <v>2</v>
      </c>
      <c r="L230" s="13">
        <f t="shared" si="43"/>
        <v>1294.0519999999999</v>
      </c>
      <c r="M230" s="16">
        <v>0</v>
      </c>
      <c r="N230" s="16">
        <v>0</v>
      </c>
      <c r="O230" s="16"/>
      <c r="P230" s="16"/>
      <c r="Q230" s="16">
        <f t="shared" si="44"/>
        <v>0</v>
      </c>
      <c r="R230" s="16">
        <f t="shared" si="45"/>
        <v>0</v>
      </c>
      <c r="S230" s="19">
        <v>0</v>
      </c>
      <c r="T230" s="19">
        <v>0</v>
      </c>
      <c r="U230" s="19"/>
      <c r="V230" s="19"/>
      <c r="W230" s="19">
        <f t="shared" si="46"/>
        <v>0</v>
      </c>
      <c r="X230" s="19">
        <f t="shared" si="47"/>
        <v>0</v>
      </c>
      <c r="Y230" s="22">
        <v>0</v>
      </c>
      <c r="Z230" s="22">
        <v>0</v>
      </c>
      <c r="AA230" s="22"/>
      <c r="AB230" s="22"/>
      <c r="AC230" s="22">
        <f t="shared" si="48"/>
        <v>0</v>
      </c>
      <c r="AD230" s="22">
        <f t="shared" si="49"/>
        <v>0</v>
      </c>
      <c r="AE230" s="9">
        <v>0</v>
      </c>
      <c r="AF230" s="9">
        <v>0</v>
      </c>
      <c r="AG230" s="25">
        <v>3</v>
      </c>
      <c r="AH230" s="25">
        <v>1773.0119999999999</v>
      </c>
      <c r="AI230" s="25">
        <f t="shared" si="38"/>
        <v>1</v>
      </c>
      <c r="AJ230" s="25">
        <f t="shared" si="39"/>
        <v>478.96</v>
      </c>
      <c r="AK230" s="29">
        <f t="shared" si="40"/>
        <v>2</v>
      </c>
      <c r="AL230" s="29">
        <f t="shared" si="41"/>
        <v>1294.0519999999999</v>
      </c>
      <c r="AM230" s="10">
        <v>1773.01</v>
      </c>
      <c r="AN230" s="10" t="s">
        <v>322</v>
      </c>
    </row>
    <row r="231" spans="1:40" x14ac:dyDescent="0.2">
      <c r="A231" s="8">
        <v>113</v>
      </c>
      <c r="B231" s="8" t="s">
        <v>156</v>
      </c>
      <c r="C231" s="8" t="s">
        <v>20</v>
      </c>
      <c r="D231" s="8" t="s">
        <v>32</v>
      </c>
      <c r="E231" s="8" t="s">
        <v>17</v>
      </c>
      <c r="F231" s="8" t="s">
        <v>18</v>
      </c>
      <c r="G231" s="13">
        <v>0</v>
      </c>
      <c r="H231" s="13">
        <v>0</v>
      </c>
      <c r="I231" s="13"/>
      <c r="J231" s="13"/>
      <c r="K231" s="13">
        <f t="shared" si="42"/>
        <v>0</v>
      </c>
      <c r="L231" s="13">
        <f t="shared" si="43"/>
        <v>0</v>
      </c>
      <c r="M231" s="16">
        <v>0</v>
      </c>
      <c r="N231" s="16">
        <v>0</v>
      </c>
      <c r="O231" s="16"/>
      <c r="P231" s="16"/>
      <c r="Q231" s="16">
        <f t="shared" si="44"/>
        <v>0</v>
      </c>
      <c r="R231" s="16">
        <f t="shared" si="45"/>
        <v>0</v>
      </c>
      <c r="S231" s="19">
        <v>3</v>
      </c>
      <c r="T231" s="19">
        <v>1056.5</v>
      </c>
      <c r="U231" s="19">
        <v>3</v>
      </c>
      <c r="V231" s="19">
        <v>1056.5</v>
      </c>
      <c r="W231" s="19">
        <f t="shared" si="46"/>
        <v>0</v>
      </c>
      <c r="X231" s="19">
        <f t="shared" si="47"/>
        <v>0</v>
      </c>
      <c r="Y231" s="22">
        <v>0</v>
      </c>
      <c r="Z231" s="22">
        <v>0</v>
      </c>
      <c r="AA231" s="22"/>
      <c r="AB231" s="22"/>
      <c r="AC231" s="22">
        <f t="shared" si="48"/>
        <v>0</v>
      </c>
      <c r="AD231" s="22">
        <f t="shared" si="49"/>
        <v>0</v>
      </c>
      <c r="AE231" s="9">
        <v>1</v>
      </c>
      <c r="AF231" s="9">
        <v>0</v>
      </c>
      <c r="AG231" s="25">
        <v>4</v>
      </c>
      <c r="AH231" s="25">
        <v>1056.5</v>
      </c>
      <c r="AI231" s="25">
        <f t="shared" si="38"/>
        <v>3</v>
      </c>
      <c r="AJ231" s="25">
        <f t="shared" si="39"/>
        <v>1056.5</v>
      </c>
      <c r="AK231" s="29">
        <f t="shared" si="40"/>
        <v>1</v>
      </c>
      <c r="AL231" s="29">
        <f t="shared" si="41"/>
        <v>0</v>
      </c>
      <c r="AM231" s="10"/>
      <c r="AN231" s="10" t="s">
        <v>329</v>
      </c>
    </row>
    <row r="232" spans="1:40" x14ac:dyDescent="0.2">
      <c r="A232" s="8">
        <v>111</v>
      </c>
      <c r="B232" s="8" t="s">
        <v>154</v>
      </c>
      <c r="C232" s="8" t="s">
        <v>20</v>
      </c>
      <c r="D232" s="8" t="s">
        <v>32</v>
      </c>
      <c r="E232" s="8" t="s">
        <v>17</v>
      </c>
      <c r="F232" s="8" t="s">
        <v>18</v>
      </c>
      <c r="G232" s="13">
        <v>0</v>
      </c>
      <c r="H232" s="13">
        <v>0</v>
      </c>
      <c r="I232" s="13"/>
      <c r="J232" s="13"/>
      <c r="K232" s="13">
        <f t="shared" si="42"/>
        <v>0</v>
      </c>
      <c r="L232" s="13">
        <f t="shared" si="43"/>
        <v>0</v>
      </c>
      <c r="M232" s="16">
        <v>1</v>
      </c>
      <c r="N232" s="16">
        <v>24436.1</v>
      </c>
      <c r="O232" s="16">
        <v>1</v>
      </c>
      <c r="P232" s="16">
        <v>24436.1</v>
      </c>
      <c r="Q232" s="16">
        <f t="shared" si="44"/>
        <v>0</v>
      </c>
      <c r="R232" s="16">
        <f t="shared" si="45"/>
        <v>0</v>
      </c>
      <c r="S232" s="19">
        <v>3</v>
      </c>
      <c r="T232" s="19">
        <v>16560</v>
      </c>
      <c r="U232" s="19">
        <v>3</v>
      </c>
      <c r="V232" s="19">
        <v>16560</v>
      </c>
      <c r="W232" s="19">
        <f t="shared" si="46"/>
        <v>0</v>
      </c>
      <c r="X232" s="19">
        <f t="shared" si="47"/>
        <v>0</v>
      </c>
      <c r="Y232" s="22">
        <v>0</v>
      </c>
      <c r="Z232" s="22">
        <v>0</v>
      </c>
      <c r="AA232" s="22"/>
      <c r="AB232" s="22"/>
      <c r="AC232" s="22">
        <f t="shared" si="48"/>
        <v>0</v>
      </c>
      <c r="AD232" s="22">
        <f t="shared" si="49"/>
        <v>0</v>
      </c>
      <c r="AE232" s="9">
        <v>0</v>
      </c>
      <c r="AF232" s="9">
        <v>0</v>
      </c>
      <c r="AG232" s="25">
        <v>4</v>
      </c>
      <c r="AH232" s="25">
        <v>40996.1</v>
      </c>
      <c r="AI232" s="25">
        <f t="shared" si="38"/>
        <v>4</v>
      </c>
      <c r="AJ232" s="25">
        <f t="shared" si="39"/>
        <v>40996.1</v>
      </c>
      <c r="AK232" s="29">
        <f t="shared" si="40"/>
        <v>0</v>
      </c>
      <c r="AL232" s="29">
        <f t="shared" si="41"/>
        <v>0</v>
      </c>
      <c r="AM232" s="10"/>
      <c r="AN232" s="10" t="s">
        <v>329</v>
      </c>
    </row>
    <row r="233" spans="1:40" x14ac:dyDescent="0.2">
      <c r="A233" s="8">
        <v>114</v>
      </c>
      <c r="B233" s="8" t="s">
        <v>157</v>
      </c>
      <c r="C233" s="8" t="s">
        <v>20</v>
      </c>
      <c r="D233" s="8" t="s">
        <v>32</v>
      </c>
      <c r="E233" s="8" t="s">
        <v>17</v>
      </c>
      <c r="F233" s="8" t="s">
        <v>18</v>
      </c>
      <c r="G233" s="13">
        <v>0</v>
      </c>
      <c r="H233" s="13">
        <v>0</v>
      </c>
      <c r="I233" s="13"/>
      <c r="J233" s="13"/>
      <c r="K233" s="13">
        <f t="shared" si="42"/>
        <v>0</v>
      </c>
      <c r="L233" s="13">
        <f t="shared" si="43"/>
        <v>0</v>
      </c>
      <c r="M233" s="16">
        <v>0</v>
      </c>
      <c r="N233" s="16">
        <v>0</v>
      </c>
      <c r="O233" s="16"/>
      <c r="P233" s="16"/>
      <c r="Q233" s="16">
        <f t="shared" si="44"/>
        <v>0</v>
      </c>
      <c r="R233" s="16">
        <f t="shared" si="45"/>
        <v>0</v>
      </c>
      <c r="S233" s="19">
        <v>1</v>
      </c>
      <c r="T233" s="19">
        <v>1300</v>
      </c>
      <c r="U233" s="19">
        <v>1</v>
      </c>
      <c r="V233" s="19">
        <v>1300</v>
      </c>
      <c r="W233" s="19">
        <f t="shared" si="46"/>
        <v>0</v>
      </c>
      <c r="X233" s="19">
        <f t="shared" si="47"/>
        <v>0</v>
      </c>
      <c r="Y233" s="22">
        <v>0</v>
      </c>
      <c r="Z233" s="22">
        <v>0</v>
      </c>
      <c r="AA233" s="22"/>
      <c r="AB233" s="22"/>
      <c r="AC233" s="22">
        <f t="shared" si="48"/>
        <v>0</v>
      </c>
      <c r="AD233" s="22">
        <f t="shared" si="49"/>
        <v>0</v>
      </c>
      <c r="AE233" s="9">
        <v>0</v>
      </c>
      <c r="AF233" s="9">
        <v>0</v>
      </c>
      <c r="AG233" s="25">
        <v>1</v>
      </c>
      <c r="AH233" s="25">
        <v>1300</v>
      </c>
      <c r="AI233" s="25">
        <f t="shared" si="38"/>
        <v>1</v>
      </c>
      <c r="AJ233" s="25">
        <f t="shared" si="39"/>
        <v>1300</v>
      </c>
      <c r="AK233" s="29">
        <f t="shared" si="40"/>
        <v>0</v>
      </c>
      <c r="AL233" s="29">
        <f t="shared" si="41"/>
        <v>0</v>
      </c>
      <c r="AM233" s="10"/>
      <c r="AN233" s="10" t="s">
        <v>329</v>
      </c>
    </row>
    <row r="234" spans="1:40" x14ac:dyDescent="0.2">
      <c r="A234" s="8">
        <v>9</v>
      </c>
      <c r="B234" s="8" t="s">
        <v>36</v>
      </c>
      <c r="C234" s="8" t="s">
        <v>15</v>
      </c>
      <c r="D234" s="8" t="s">
        <v>26</v>
      </c>
      <c r="E234" s="8" t="s">
        <v>17</v>
      </c>
      <c r="F234" s="8" t="s">
        <v>18</v>
      </c>
      <c r="G234" s="13">
        <v>0</v>
      </c>
      <c r="H234" s="13">
        <v>0</v>
      </c>
      <c r="I234" s="13"/>
      <c r="J234" s="13"/>
      <c r="K234" s="13">
        <f t="shared" si="42"/>
        <v>0</v>
      </c>
      <c r="L234" s="13">
        <f t="shared" si="43"/>
        <v>0</v>
      </c>
      <c r="M234" s="16">
        <v>0</v>
      </c>
      <c r="N234" s="16">
        <v>0</v>
      </c>
      <c r="O234" s="16"/>
      <c r="P234" s="16"/>
      <c r="Q234" s="16">
        <f t="shared" si="44"/>
        <v>0</v>
      </c>
      <c r="R234" s="16">
        <f t="shared" si="45"/>
        <v>0</v>
      </c>
      <c r="S234" s="19">
        <v>3</v>
      </c>
      <c r="T234" s="19">
        <v>0</v>
      </c>
      <c r="U234" s="19"/>
      <c r="V234" s="19"/>
      <c r="W234" s="19">
        <f t="shared" si="46"/>
        <v>3</v>
      </c>
      <c r="X234" s="19">
        <f t="shared" si="47"/>
        <v>0</v>
      </c>
      <c r="Y234" s="22">
        <v>0</v>
      </c>
      <c r="Z234" s="22">
        <v>0</v>
      </c>
      <c r="AA234" s="22"/>
      <c r="AB234" s="22"/>
      <c r="AC234" s="22">
        <f t="shared" si="48"/>
        <v>0</v>
      </c>
      <c r="AD234" s="22">
        <f t="shared" si="49"/>
        <v>0</v>
      </c>
      <c r="AE234" s="9">
        <v>1</v>
      </c>
      <c r="AF234" s="9">
        <v>13459.04788</v>
      </c>
      <c r="AG234" s="25">
        <v>4</v>
      </c>
      <c r="AH234" s="25">
        <v>13459.04788</v>
      </c>
      <c r="AI234" s="25">
        <f t="shared" si="38"/>
        <v>0</v>
      </c>
      <c r="AJ234" s="25">
        <f t="shared" si="39"/>
        <v>0</v>
      </c>
      <c r="AK234" s="29">
        <f t="shared" si="40"/>
        <v>4</v>
      </c>
      <c r="AL234" s="29">
        <f t="shared" si="41"/>
        <v>13459.04788</v>
      </c>
      <c r="AM234" s="10"/>
      <c r="AN234" s="10" t="s">
        <v>329</v>
      </c>
    </row>
    <row r="235" spans="1:40" ht="22.5" x14ac:dyDescent="0.2">
      <c r="A235" s="8">
        <v>108</v>
      </c>
      <c r="B235" s="8" t="s">
        <v>151</v>
      </c>
      <c r="C235" s="8" t="s">
        <v>20</v>
      </c>
      <c r="D235" s="8" t="s">
        <v>32</v>
      </c>
      <c r="E235" s="8" t="s">
        <v>17</v>
      </c>
      <c r="F235" s="8" t="s">
        <v>18</v>
      </c>
      <c r="G235" s="13">
        <v>1</v>
      </c>
      <c r="H235" s="13">
        <v>335</v>
      </c>
      <c r="I235" s="13">
        <v>1</v>
      </c>
      <c r="J235" s="13">
        <v>335</v>
      </c>
      <c r="K235" s="13">
        <f t="shared" si="42"/>
        <v>0</v>
      </c>
      <c r="L235" s="13">
        <f t="shared" si="43"/>
        <v>0</v>
      </c>
      <c r="M235" s="16">
        <v>1</v>
      </c>
      <c r="N235" s="16">
        <v>430.57727</v>
      </c>
      <c r="O235" s="16"/>
      <c r="P235" s="16"/>
      <c r="Q235" s="16">
        <f t="shared" si="44"/>
        <v>1</v>
      </c>
      <c r="R235" s="16">
        <f t="shared" si="45"/>
        <v>430.57727</v>
      </c>
      <c r="S235" s="19">
        <v>1</v>
      </c>
      <c r="T235" s="19">
        <v>0</v>
      </c>
      <c r="U235" s="19">
        <v>1</v>
      </c>
      <c r="V235" s="19">
        <v>0</v>
      </c>
      <c r="W235" s="19">
        <f t="shared" si="46"/>
        <v>0</v>
      </c>
      <c r="X235" s="19">
        <f t="shared" si="47"/>
        <v>0</v>
      </c>
      <c r="Y235" s="22">
        <v>0</v>
      </c>
      <c r="Z235" s="22">
        <v>0</v>
      </c>
      <c r="AA235" s="22"/>
      <c r="AB235" s="22"/>
      <c r="AC235" s="22">
        <f t="shared" si="48"/>
        <v>0</v>
      </c>
      <c r="AD235" s="22">
        <f t="shared" si="49"/>
        <v>0</v>
      </c>
      <c r="AE235" s="9">
        <v>3</v>
      </c>
      <c r="AF235" s="9">
        <v>7429.7479999999996</v>
      </c>
      <c r="AG235" s="25">
        <v>6</v>
      </c>
      <c r="AH235" s="25">
        <v>8195.3252699999994</v>
      </c>
      <c r="AI235" s="25">
        <f t="shared" si="38"/>
        <v>2</v>
      </c>
      <c r="AJ235" s="25">
        <f t="shared" si="39"/>
        <v>335</v>
      </c>
      <c r="AK235" s="29">
        <f t="shared" si="40"/>
        <v>4</v>
      </c>
      <c r="AL235" s="29">
        <f t="shared" si="41"/>
        <v>7860.3252699999994</v>
      </c>
      <c r="AM235" s="10">
        <v>335</v>
      </c>
      <c r="AN235" s="10" t="s">
        <v>331</v>
      </c>
    </row>
    <row r="236" spans="1:40" x14ac:dyDescent="0.2">
      <c r="A236" s="8">
        <v>161</v>
      </c>
      <c r="B236" s="8" t="s">
        <v>208</v>
      </c>
      <c r="C236" s="8" t="s">
        <v>15</v>
      </c>
      <c r="D236" s="8" t="s">
        <v>26</v>
      </c>
      <c r="E236" s="8" t="s">
        <v>22</v>
      </c>
      <c r="F236" s="8" t="s">
        <v>23</v>
      </c>
      <c r="G236" s="13">
        <v>1</v>
      </c>
      <c r="H236" s="13">
        <v>335</v>
      </c>
      <c r="I236" s="13">
        <v>1</v>
      </c>
      <c r="J236" s="13">
        <v>335</v>
      </c>
      <c r="K236" s="13">
        <f t="shared" si="42"/>
        <v>0</v>
      </c>
      <c r="L236" s="13">
        <f t="shared" si="43"/>
        <v>0</v>
      </c>
      <c r="M236" s="16">
        <v>0</v>
      </c>
      <c r="N236" s="16">
        <v>0</v>
      </c>
      <c r="O236" s="16"/>
      <c r="P236" s="16"/>
      <c r="Q236" s="16">
        <f t="shared" si="44"/>
        <v>0</v>
      </c>
      <c r="R236" s="16">
        <f t="shared" si="45"/>
        <v>0</v>
      </c>
      <c r="S236" s="19">
        <v>1</v>
      </c>
      <c r="T236" s="19">
        <v>0</v>
      </c>
      <c r="U236" s="19">
        <v>1</v>
      </c>
      <c r="V236" s="19">
        <v>0</v>
      </c>
      <c r="W236" s="19">
        <f t="shared" si="46"/>
        <v>0</v>
      </c>
      <c r="X236" s="19">
        <f t="shared" si="47"/>
        <v>0</v>
      </c>
      <c r="Y236" s="22">
        <v>0</v>
      </c>
      <c r="Z236" s="22">
        <v>0</v>
      </c>
      <c r="AA236" s="22"/>
      <c r="AB236" s="22"/>
      <c r="AC236" s="22">
        <f t="shared" si="48"/>
        <v>0</v>
      </c>
      <c r="AD236" s="22">
        <f t="shared" si="49"/>
        <v>0</v>
      </c>
      <c r="AE236" s="9">
        <v>0</v>
      </c>
      <c r="AF236" s="9">
        <v>0</v>
      </c>
      <c r="AG236" s="25">
        <v>2</v>
      </c>
      <c r="AH236" s="25">
        <v>335</v>
      </c>
      <c r="AI236" s="25">
        <f t="shared" si="38"/>
        <v>2</v>
      </c>
      <c r="AJ236" s="25">
        <f t="shared" si="39"/>
        <v>335</v>
      </c>
      <c r="AK236" s="29">
        <f t="shared" si="40"/>
        <v>0</v>
      </c>
      <c r="AL236" s="29">
        <f t="shared" si="41"/>
        <v>0</v>
      </c>
      <c r="AM236" s="10">
        <v>335</v>
      </c>
      <c r="AN236" s="10" t="s">
        <v>332</v>
      </c>
    </row>
    <row r="237" spans="1:40" x14ac:dyDescent="0.2">
      <c r="A237" s="8">
        <v>215</v>
      </c>
      <c r="B237" s="8" t="s">
        <v>262</v>
      </c>
      <c r="C237" s="8" t="s">
        <v>15</v>
      </c>
      <c r="D237" s="8" t="s">
        <v>26</v>
      </c>
      <c r="E237" s="8" t="s">
        <v>22</v>
      </c>
      <c r="F237" s="8" t="s">
        <v>23</v>
      </c>
      <c r="G237" s="13">
        <v>2</v>
      </c>
      <c r="H237" s="13">
        <v>13455</v>
      </c>
      <c r="I237" s="13">
        <v>2</v>
      </c>
      <c r="J237" s="13">
        <v>13455</v>
      </c>
      <c r="K237" s="13">
        <f t="shared" si="42"/>
        <v>0</v>
      </c>
      <c r="L237" s="13">
        <f t="shared" si="43"/>
        <v>0</v>
      </c>
      <c r="M237" s="16">
        <v>0</v>
      </c>
      <c r="N237" s="16">
        <v>0</v>
      </c>
      <c r="O237" s="16"/>
      <c r="P237" s="16"/>
      <c r="Q237" s="16">
        <f t="shared" si="44"/>
        <v>0</v>
      </c>
      <c r="R237" s="16">
        <f t="shared" si="45"/>
        <v>0</v>
      </c>
      <c r="S237" s="19">
        <v>1</v>
      </c>
      <c r="T237" s="19">
        <v>0</v>
      </c>
      <c r="U237" s="19">
        <v>1</v>
      </c>
      <c r="V237" s="19">
        <v>0</v>
      </c>
      <c r="W237" s="19">
        <f t="shared" si="46"/>
        <v>0</v>
      </c>
      <c r="X237" s="19">
        <f t="shared" si="47"/>
        <v>0</v>
      </c>
      <c r="Y237" s="22">
        <v>0</v>
      </c>
      <c r="Z237" s="22">
        <v>0</v>
      </c>
      <c r="AA237" s="22"/>
      <c r="AB237" s="22"/>
      <c r="AC237" s="22">
        <f t="shared" si="48"/>
        <v>0</v>
      </c>
      <c r="AD237" s="22">
        <f t="shared" si="49"/>
        <v>0</v>
      </c>
      <c r="AE237" s="9">
        <v>0</v>
      </c>
      <c r="AF237" s="9">
        <v>0</v>
      </c>
      <c r="AG237" s="25">
        <v>3</v>
      </c>
      <c r="AH237" s="25">
        <v>13455</v>
      </c>
      <c r="AI237" s="25">
        <f t="shared" si="38"/>
        <v>3</v>
      </c>
      <c r="AJ237" s="25">
        <f t="shared" si="39"/>
        <v>13455</v>
      </c>
      <c r="AK237" s="29">
        <f t="shared" si="40"/>
        <v>0</v>
      </c>
      <c r="AL237" s="29">
        <f t="shared" si="41"/>
        <v>0</v>
      </c>
      <c r="AM237" s="10">
        <v>13455</v>
      </c>
      <c r="AN237" s="10" t="s">
        <v>332</v>
      </c>
    </row>
    <row r="238" spans="1:40" x14ac:dyDescent="0.2">
      <c r="A238" s="8">
        <v>201</v>
      </c>
      <c r="B238" s="8" t="s">
        <v>248</v>
      </c>
      <c r="C238" s="8" t="s">
        <v>15</v>
      </c>
      <c r="D238" s="8" t="s">
        <v>26</v>
      </c>
      <c r="E238" s="8" t="s">
        <v>22</v>
      </c>
      <c r="F238" s="8" t="s">
        <v>23</v>
      </c>
      <c r="G238" s="13">
        <v>3</v>
      </c>
      <c r="H238" s="13">
        <v>6285</v>
      </c>
      <c r="I238" s="13">
        <v>3</v>
      </c>
      <c r="J238" s="13">
        <v>6285</v>
      </c>
      <c r="K238" s="13">
        <f t="shared" si="42"/>
        <v>0</v>
      </c>
      <c r="L238" s="13">
        <f t="shared" si="43"/>
        <v>0</v>
      </c>
      <c r="M238" s="16">
        <v>0</v>
      </c>
      <c r="N238" s="16">
        <v>0</v>
      </c>
      <c r="O238" s="16"/>
      <c r="P238" s="16"/>
      <c r="Q238" s="16">
        <f t="shared" si="44"/>
        <v>0</v>
      </c>
      <c r="R238" s="16">
        <f t="shared" si="45"/>
        <v>0</v>
      </c>
      <c r="S238" s="19">
        <v>1</v>
      </c>
      <c r="T238" s="19">
        <v>0</v>
      </c>
      <c r="U238" s="19">
        <v>1</v>
      </c>
      <c r="V238" s="19">
        <v>0</v>
      </c>
      <c r="W238" s="19">
        <f t="shared" si="46"/>
        <v>0</v>
      </c>
      <c r="X238" s="19">
        <f t="shared" si="47"/>
        <v>0</v>
      </c>
      <c r="Y238" s="22">
        <v>0</v>
      </c>
      <c r="Z238" s="22">
        <v>0</v>
      </c>
      <c r="AA238" s="22"/>
      <c r="AB238" s="22"/>
      <c r="AC238" s="22">
        <f t="shared" si="48"/>
        <v>0</v>
      </c>
      <c r="AD238" s="22">
        <f t="shared" si="49"/>
        <v>0</v>
      </c>
      <c r="AE238" s="9">
        <v>0</v>
      </c>
      <c r="AF238" s="9">
        <v>0</v>
      </c>
      <c r="AG238" s="25">
        <v>4</v>
      </c>
      <c r="AH238" s="25">
        <v>6285</v>
      </c>
      <c r="AI238" s="25">
        <f t="shared" si="38"/>
        <v>4</v>
      </c>
      <c r="AJ238" s="25">
        <f t="shared" si="39"/>
        <v>6285</v>
      </c>
      <c r="AK238" s="29">
        <f t="shared" si="40"/>
        <v>0</v>
      </c>
      <c r="AL238" s="29">
        <f t="shared" si="41"/>
        <v>0</v>
      </c>
      <c r="AM238" s="10">
        <v>6285</v>
      </c>
      <c r="AN238" s="10" t="s">
        <v>332</v>
      </c>
    </row>
    <row r="239" spans="1:40" x14ac:dyDescent="0.2">
      <c r="A239" s="8">
        <v>154</v>
      </c>
      <c r="B239" s="8" t="s">
        <v>201</v>
      </c>
      <c r="C239" s="8" t="s">
        <v>55</v>
      </c>
      <c r="D239" s="8" t="s">
        <v>21</v>
      </c>
      <c r="E239" s="8" t="s">
        <v>22</v>
      </c>
      <c r="F239" s="8" t="s">
        <v>23</v>
      </c>
      <c r="G239" s="13">
        <v>0</v>
      </c>
      <c r="H239" s="13">
        <v>0</v>
      </c>
      <c r="I239" s="13"/>
      <c r="J239" s="13"/>
      <c r="K239" s="13">
        <f t="shared" si="42"/>
        <v>0</v>
      </c>
      <c r="L239" s="13">
        <f t="shared" si="43"/>
        <v>0</v>
      </c>
      <c r="M239" s="16">
        <v>0</v>
      </c>
      <c r="N239" s="16">
        <v>0</v>
      </c>
      <c r="O239" s="16"/>
      <c r="P239" s="16"/>
      <c r="Q239" s="16">
        <f t="shared" si="44"/>
        <v>0</v>
      </c>
      <c r="R239" s="16">
        <f t="shared" si="45"/>
        <v>0</v>
      </c>
      <c r="S239" s="19">
        <v>0</v>
      </c>
      <c r="T239" s="19">
        <v>0</v>
      </c>
      <c r="U239" s="19"/>
      <c r="V239" s="19"/>
      <c r="W239" s="19">
        <f t="shared" si="46"/>
        <v>0</v>
      </c>
      <c r="X239" s="19">
        <f t="shared" si="47"/>
        <v>0</v>
      </c>
      <c r="Y239" s="22">
        <v>0</v>
      </c>
      <c r="Z239" s="22">
        <v>0</v>
      </c>
      <c r="AA239" s="22"/>
      <c r="AB239" s="22"/>
      <c r="AC239" s="22">
        <f t="shared" si="48"/>
        <v>0</v>
      </c>
      <c r="AD239" s="22">
        <f t="shared" si="49"/>
        <v>0</v>
      </c>
      <c r="AE239" s="9">
        <v>0</v>
      </c>
      <c r="AF239" s="9">
        <v>0</v>
      </c>
      <c r="AG239" s="25">
        <v>0</v>
      </c>
      <c r="AH239" s="25">
        <v>0</v>
      </c>
      <c r="AI239" s="25">
        <f t="shared" si="38"/>
        <v>0</v>
      </c>
      <c r="AJ239" s="25">
        <f t="shared" si="39"/>
        <v>0</v>
      </c>
      <c r="AK239" s="29">
        <f t="shared" si="40"/>
        <v>0</v>
      </c>
      <c r="AL239" s="29">
        <f t="shared" si="41"/>
        <v>0</v>
      </c>
      <c r="AM239" s="10"/>
      <c r="AN239" s="10" t="s">
        <v>327</v>
      </c>
    </row>
    <row r="240" spans="1:40" x14ac:dyDescent="0.2">
      <c r="A240" s="8">
        <v>236</v>
      </c>
      <c r="B240" s="8" t="s">
        <v>283</v>
      </c>
      <c r="C240" s="8" t="s">
        <v>31</v>
      </c>
      <c r="D240" s="8" t="s">
        <v>32</v>
      </c>
      <c r="E240" s="8" t="s">
        <v>17</v>
      </c>
      <c r="F240" s="8" t="s">
        <v>18</v>
      </c>
      <c r="G240" s="13">
        <v>2</v>
      </c>
      <c r="H240" s="13">
        <v>1331.3</v>
      </c>
      <c r="I240" s="13">
        <v>1</v>
      </c>
      <c r="J240" s="13">
        <v>854.8</v>
      </c>
      <c r="K240" s="13">
        <f t="shared" si="42"/>
        <v>1</v>
      </c>
      <c r="L240" s="13">
        <f t="shared" si="43"/>
        <v>476.5</v>
      </c>
      <c r="M240" s="16">
        <v>0</v>
      </c>
      <c r="N240" s="16">
        <v>0</v>
      </c>
      <c r="O240" s="16"/>
      <c r="P240" s="16"/>
      <c r="Q240" s="16">
        <f t="shared" si="44"/>
        <v>0</v>
      </c>
      <c r="R240" s="16">
        <f t="shared" si="45"/>
        <v>0</v>
      </c>
      <c r="S240" s="19">
        <v>2</v>
      </c>
      <c r="T240" s="19">
        <v>29204</v>
      </c>
      <c r="U240" s="19">
        <v>2</v>
      </c>
      <c r="V240" s="19">
        <v>29204</v>
      </c>
      <c r="W240" s="19">
        <f t="shared" si="46"/>
        <v>0</v>
      </c>
      <c r="X240" s="19">
        <f t="shared" si="47"/>
        <v>0</v>
      </c>
      <c r="Y240" s="22">
        <v>0</v>
      </c>
      <c r="Z240" s="22">
        <v>0</v>
      </c>
      <c r="AA240" s="22"/>
      <c r="AB240" s="22"/>
      <c r="AC240" s="22">
        <f t="shared" si="48"/>
        <v>0</v>
      </c>
      <c r="AD240" s="22">
        <f t="shared" si="49"/>
        <v>0</v>
      </c>
      <c r="AE240" s="9">
        <v>1</v>
      </c>
      <c r="AF240" s="9">
        <v>62.948999999999998</v>
      </c>
      <c r="AG240" s="25">
        <v>5</v>
      </c>
      <c r="AH240" s="25">
        <v>30598.249</v>
      </c>
      <c r="AI240" s="25">
        <f t="shared" si="38"/>
        <v>3</v>
      </c>
      <c r="AJ240" s="25">
        <f t="shared" si="39"/>
        <v>30058.799999999999</v>
      </c>
      <c r="AK240" s="29">
        <f t="shared" si="40"/>
        <v>2</v>
      </c>
      <c r="AL240" s="29">
        <f t="shared" si="41"/>
        <v>539.44900000000052</v>
      </c>
      <c r="AM240" s="10">
        <v>30535.3</v>
      </c>
      <c r="AN240" s="10" t="s">
        <v>324</v>
      </c>
    </row>
    <row r="241" spans="1:40" x14ac:dyDescent="0.2">
      <c r="A241" s="8">
        <v>24</v>
      </c>
      <c r="B241" s="8" t="s">
        <v>54</v>
      </c>
      <c r="C241" s="8" t="s">
        <v>55</v>
      </c>
      <c r="D241" s="8" t="s">
        <v>29</v>
      </c>
      <c r="E241" s="8" t="s">
        <v>17</v>
      </c>
      <c r="F241" s="8" t="s">
        <v>18</v>
      </c>
      <c r="G241" s="13">
        <v>0</v>
      </c>
      <c r="H241" s="13">
        <v>0</v>
      </c>
      <c r="I241" s="13"/>
      <c r="J241" s="13"/>
      <c r="K241" s="13">
        <f t="shared" si="42"/>
        <v>0</v>
      </c>
      <c r="L241" s="13">
        <f t="shared" si="43"/>
        <v>0</v>
      </c>
      <c r="M241" s="16">
        <v>0</v>
      </c>
      <c r="N241" s="16">
        <v>0</v>
      </c>
      <c r="O241" s="16"/>
      <c r="P241" s="16"/>
      <c r="Q241" s="16">
        <f t="shared" si="44"/>
        <v>0</v>
      </c>
      <c r="R241" s="16">
        <f t="shared" si="45"/>
        <v>0</v>
      </c>
      <c r="S241" s="19">
        <v>1</v>
      </c>
      <c r="T241" s="19">
        <v>0</v>
      </c>
      <c r="U241" s="19"/>
      <c r="V241" s="19"/>
      <c r="W241" s="19">
        <f t="shared" si="46"/>
        <v>1</v>
      </c>
      <c r="X241" s="19">
        <f t="shared" si="47"/>
        <v>0</v>
      </c>
      <c r="Y241" s="22">
        <v>0</v>
      </c>
      <c r="Z241" s="22">
        <v>0</v>
      </c>
      <c r="AA241" s="22"/>
      <c r="AB241" s="22"/>
      <c r="AC241" s="22">
        <f t="shared" si="48"/>
        <v>0</v>
      </c>
      <c r="AD241" s="22">
        <f t="shared" si="49"/>
        <v>0</v>
      </c>
      <c r="AE241" s="9">
        <v>0</v>
      </c>
      <c r="AF241" s="9">
        <v>0</v>
      </c>
      <c r="AG241" s="25">
        <v>1</v>
      </c>
      <c r="AH241" s="25">
        <v>0</v>
      </c>
      <c r="AI241" s="25">
        <f t="shared" si="38"/>
        <v>0</v>
      </c>
      <c r="AJ241" s="25">
        <f t="shared" si="39"/>
        <v>0</v>
      </c>
      <c r="AK241" s="29">
        <f t="shared" si="40"/>
        <v>1</v>
      </c>
      <c r="AL241" s="29">
        <f t="shared" si="41"/>
        <v>0</v>
      </c>
      <c r="AM241" s="10"/>
      <c r="AN241" s="10" t="s">
        <v>327</v>
      </c>
    </row>
    <row r="242" spans="1:40" x14ac:dyDescent="0.2">
      <c r="A242" s="8">
        <v>238</v>
      </c>
      <c r="B242" s="8" t="s">
        <v>285</v>
      </c>
      <c r="C242" s="8" t="s">
        <v>55</v>
      </c>
      <c r="D242" s="8" t="s">
        <v>32</v>
      </c>
      <c r="E242" s="8" t="s">
        <v>22</v>
      </c>
      <c r="F242" s="8" t="s">
        <v>23</v>
      </c>
      <c r="G242" s="13">
        <v>0</v>
      </c>
      <c r="H242" s="13">
        <v>0</v>
      </c>
      <c r="I242" s="13"/>
      <c r="J242" s="13"/>
      <c r="K242" s="13">
        <f t="shared" si="42"/>
        <v>0</v>
      </c>
      <c r="L242" s="13">
        <f t="shared" si="43"/>
        <v>0</v>
      </c>
      <c r="M242" s="16">
        <v>0</v>
      </c>
      <c r="N242" s="16">
        <v>0</v>
      </c>
      <c r="O242" s="16"/>
      <c r="P242" s="16"/>
      <c r="Q242" s="16">
        <f t="shared" si="44"/>
        <v>0</v>
      </c>
      <c r="R242" s="16">
        <f t="shared" si="45"/>
        <v>0</v>
      </c>
      <c r="S242" s="19">
        <v>0</v>
      </c>
      <c r="T242" s="19">
        <v>0</v>
      </c>
      <c r="U242" s="19"/>
      <c r="V242" s="19"/>
      <c r="W242" s="19">
        <f t="shared" si="46"/>
        <v>0</v>
      </c>
      <c r="X242" s="19">
        <f t="shared" si="47"/>
        <v>0</v>
      </c>
      <c r="Y242" s="22">
        <v>0</v>
      </c>
      <c r="Z242" s="22">
        <v>0</v>
      </c>
      <c r="AA242" s="22"/>
      <c r="AB242" s="22"/>
      <c r="AC242" s="22">
        <f t="shared" si="48"/>
        <v>0</v>
      </c>
      <c r="AD242" s="22">
        <f t="shared" si="49"/>
        <v>0</v>
      </c>
      <c r="AE242" s="9">
        <v>0</v>
      </c>
      <c r="AF242" s="9">
        <v>0</v>
      </c>
      <c r="AG242" s="25">
        <v>0</v>
      </c>
      <c r="AH242" s="25">
        <v>0</v>
      </c>
      <c r="AI242" s="25">
        <f t="shared" si="38"/>
        <v>0</v>
      </c>
      <c r="AJ242" s="25">
        <f t="shared" si="39"/>
        <v>0</v>
      </c>
      <c r="AK242" s="29">
        <f t="shared" si="40"/>
        <v>0</v>
      </c>
      <c r="AL242" s="29">
        <f t="shared" si="41"/>
        <v>0</v>
      </c>
      <c r="AM242" s="10"/>
      <c r="AN242" s="10" t="s">
        <v>327</v>
      </c>
    </row>
    <row r="243" spans="1:40" x14ac:dyDescent="0.2">
      <c r="A243" s="8">
        <v>239</v>
      </c>
      <c r="B243" s="8" t="s">
        <v>286</v>
      </c>
      <c r="C243" s="8" t="s">
        <v>55</v>
      </c>
      <c r="D243" s="8" t="s">
        <v>32</v>
      </c>
      <c r="E243" s="8" t="s">
        <v>22</v>
      </c>
      <c r="F243" s="8" t="s">
        <v>23</v>
      </c>
      <c r="G243" s="13">
        <v>0</v>
      </c>
      <c r="H243" s="13">
        <v>0</v>
      </c>
      <c r="I243" s="13"/>
      <c r="J243" s="13"/>
      <c r="K243" s="13">
        <f t="shared" si="42"/>
        <v>0</v>
      </c>
      <c r="L243" s="13">
        <f t="shared" si="43"/>
        <v>0</v>
      </c>
      <c r="M243" s="16">
        <v>0</v>
      </c>
      <c r="N243" s="16">
        <v>0</v>
      </c>
      <c r="O243" s="16"/>
      <c r="P243" s="16"/>
      <c r="Q243" s="16">
        <f t="shared" si="44"/>
        <v>0</v>
      </c>
      <c r="R243" s="16">
        <f t="shared" si="45"/>
        <v>0</v>
      </c>
      <c r="S243" s="19">
        <v>0</v>
      </c>
      <c r="T243" s="19">
        <v>0</v>
      </c>
      <c r="U243" s="19"/>
      <c r="V243" s="19"/>
      <c r="W243" s="19">
        <f t="shared" si="46"/>
        <v>0</v>
      </c>
      <c r="X243" s="19">
        <f t="shared" si="47"/>
        <v>0</v>
      </c>
      <c r="Y243" s="22">
        <v>0</v>
      </c>
      <c r="Z243" s="22">
        <v>0</v>
      </c>
      <c r="AA243" s="22"/>
      <c r="AB243" s="22"/>
      <c r="AC243" s="22">
        <f t="shared" si="48"/>
        <v>0</v>
      </c>
      <c r="AD243" s="22">
        <f t="shared" si="49"/>
        <v>0</v>
      </c>
      <c r="AE243" s="9">
        <v>0</v>
      </c>
      <c r="AF243" s="9">
        <v>0</v>
      </c>
      <c r="AG243" s="25">
        <v>0</v>
      </c>
      <c r="AH243" s="25">
        <v>0</v>
      </c>
      <c r="AI243" s="25">
        <f t="shared" si="38"/>
        <v>0</v>
      </c>
      <c r="AJ243" s="25">
        <f t="shared" si="39"/>
        <v>0</v>
      </c>
      <c r="AK243" s="29">
        <f t="shared" si="40"/>
        <v>0</v>
      </c>
      <c r="AL243" s="29">
        <f t="shared" si="41"/>
        <v>0</v>
      </c>
      <c r="AM243" s="10"/>
      <c r="AN243" s="10" t="s">
        <v>324</v>
      </c>
    </row>
    <row r="244" spans="1:40" x14ac:dyDescent="0.2">
      <c r="A244" s="8">
        <v>228</v>
      </c>
      <c r="B244" s="8" t="s">
        <v>275</v>
      </c>
      <c r="C244" s="8" t="s">
        <v>55</v>
      </c>
      <c r="D244" s="8" t="s">
        <v>21</v>
      </c>
      <c r="E244" s="8" t="s">
        <v>22</v>
      </c>
      <c r="F244" s="8" t="s">
        <v>23</v>
      </c>
      <c r="G244" s="13">
        <v>0</v>
      </c>
      <c r="H244" s="13">
        <v>0</v>
      </c>
      <c r="I244" s="13"/>
      <c r="J244" s="13"/>
      <c r="K244" s="13">
        <f t="shared" si="42"/>
        <v>0</v>
      </c>
      <c r="L244" s="13">
        <f t="shared" si="43"/>
        <v>0</v>
      </c>
      <c r="M244" s="16">
        <v>0</v>
      </c>
      <c r="N244" s="16">
        <v>0</v>
      </c>
      <c r="O244" s="16"/>
      <c r="P244" s="16"/>
      <c r="Q244" s="16">
        <f t="shared" si="44"/>
        <v>0</v>
      </c>
      <c r="R244" s="16">
        <f t="shared" si="45"/>
        <v>0</v>
      </c>
      <c r="S244" s="19">
        <v>0</v>
      </c>
      <c r="T244" s="19">
        <v>0</v>
      </c>
      <c r="U244" s="19"/>
      <c r="V244" s="19"/>
      <c r="W244" s="19">
        <f t="shared" si="46"/>
        <v>0</v>
      </c>
      <c r="X244" s="19">
        <f t="shared" si="47"/>
        <v>0</v>
      </c>
      <c r="Y244" s="22">
        <v>0</v>
      </c>
      <c r="Z244" s="22">
        <v>0</v>
      </c>
      <c r="AA244" s="22"/>
      <c r="AB244" s="22"/>
      <c r="AC244" s="22">
        <f t="shared" si="48"/>
        <v>0</v>
      </c>
      <c r="AD244" s="22">
        <f t="shared" si="49"/>
        <v>0</v>
      </c>
      <c r="AE244" s="9">
        <v>0</v>
      </c>
      <c r="AF244" s="9">
        <v>0</v>
      </c>
      <c r="AG244" s="25">
        <v>0</v>
      </c>
      <c r="AH244" s="25">
        <v>0</v>
      </c>
      <c r="AI244" s="25">
        <f t="shared" si="38"/>
        <v>0</v>
      </c>
      <c r="AJ244" s="25">
        <f t="shared" si="39"/>
        <v>0</v>
      </c>
      <c r="AK244" s="29">
        <f t="shared" si="40"/>
        <v>0</v>
      </c>
      <c r="AL244" s="29">
        <f t="shared" si="41"/>
        <v>0</v>
      </c>
      <c r="AM244" s="10"/>
      <c r="AN244" s="10" t="s">
        <v>327</v>
      </c>
    </row>
    <row r="245" spans="1:40" x14ac:dyDescent="0.2">
      <c r="A245" s="8">
        <v>240</v>
      </c>
      <c r="B245" s="8" t="s">
        <v>287</v>
      </c>
      <c r="C245" s="8" t="s">
        <v>67</v>
      </c>
      <c r="D245" s="8" t="s">
        <v>32</v>
      </c>
      <c r="E245" s="8" t="s">
        <v>22</v>
      </c>
      <c r="F245" s="8" t="s">
        <v>23</v>
      </c>
      <c r="G245" s="13">
        <v>0</v>
      </c>
      <c r="H245" s="13">
        <v>0</v>
      </c>
      <c r="I245" s="13"/>
      <c r="J245" s="13"/>
      <c r="K245" s="13">
        <f t="shared" si="42"/>
        <v>0</v>
      </c>
      <c r="L245" s="13">
        <f t="shared" si="43"/>
        <v>0</v>
      </c>
      <c r="M245" s="16">
        <v>1</v>
      </c>
      <c r="N245" s="16">
        <v>0</v>
      </c>
      <c r="O245" s="16">
        <v>1</v>
      </c>
      <c r="P245" s="16">
        <v>0</v>
      </c>
      <c r="Q245" s="16">
        <f t="shared" si="44"/>
        <v>0</v>
      </c>
      <c r="R245" s="16">
        <f t="shared" si="45"/>
        <v>0</v>
      </c>
      <c r="S245" s="19">
        <v>1</v>
      </c>
      <c r="T245" s="19">
        <v>1100</v>
      </c>
      <c r="U245" s="19">
        <v>1</v>
      </c>
      <c r="V245" s="19">
        <v>1100</v>
      </c>
      <c r="W245" s="19">
        <f t="shared" si="46"/>
        <v>0</v>
      </c>
      <c r="X245" s="19">
        <f t="shared" si="47"/>
        <v>0</v>
      </c>
      <c r="Y245" s="22">
        <v>0</v>
      </c>
      <c r="Z245" s="22">
        <v>0</v>
      </c>
      <c r="AA245" s="22"/>
      <c r="AB245" s="22"/>
      <c r="AC245" s="22">
        <f t="shared" si="48"/>
        <v>0</v>
      </c>
      <c r="AD245" s="22">
        <f t="shared" si="49"/>
        <v>0</v>
      </c>
      <c r="AE245" s="9">
        <v>0</v>
      </c>
      <c r="AF245" s="9">
        <v>0</v>
      </c>
      <c r="AG245" s="25">
        <v>2</v>
      </c>
      <c r="AH245" s="25">
        <v>1100</v>
      </c>
      <c r="AI245" s="25">
        <f t="shared" si="38"/>
        <v>2</v>
      </c>
      <c r="AJ245" s="25">
        <f t="shared" si="39"/>
        <v>1100</v>
      </c>
      <c r="AK245" s="29">
        <f t="shared" si="40"/>
        <v>0</v>
      </c>
      <c r="AL245" s="29">
        <f t="shared" si="41"/>
        <v>0</v>
      </c>
      <c r="AM245" s="10"/>
      <c r="AN245" s="10" t="s">
        <v>324</v>
      </c>
    </row>
    <row r="246" spans="1:40" x14ac:dyDescent="0.2">
      <c r="A246" s="8">
        <v>237</v>
      </c>
      <c r="B246" s="8" t="s">
        <v>284</v>
      </c>
      <c r="C246" s="8" t="s">
        <v>31</v>
      </c>
      <c r="D246" s="8" t="s">
        <v>32</v>
      </c>
      <c r="E246" s="8" t="s">
        <v>17</v>
      </c>
      <c r="F246" s="8" t="s">
        <v>18</v>
      </c>
      <c r="G246" s="13">
        <v>0</v>
      </c>
      <c r="H246" s="13">
        <v>0</v>
      </c>
      <c r="I246" s="13"/>
      <c r="J246" s="13"/>
      <c r="K246" s="13">
        <f t="shared" si="42"/>
        <v>0</v>
      </c>
      <c r="L246" s="13">
        <f t="shared" si="43"/>
        <v>0</v>
      </c>
      <c r="M246" s="16">
        <v>0</v>
      </c>
      <c r="N246" s="16">
        <v>0</v>
      </c>
      <c r="O246" s="16"/>
      <c r="P246" s="16"/>
      <c r="Q246" s="16">
        <f t="shared" si="44"/>
        <v>0</v>
      </c>
      <c r="R246" s="16">
        <f t="shared" si="45"/>
        <v>0</v>
      </c>
      <c r="S246" s="19">
        <v>0</v>
      </c>
      <c r="T246" s="19">
        <v>0</v>
      </c>
      <c r="U246" s="19"/>
      <c r="V246" s="19"/>
      <c r="W246" s="19">
        <f t="shared" si="46"/>
        <v>0</v>
      </c>
      <c r="X246" s="19">
        <f t="shared" si="47"/>
        <v>0</v>
      </c>
      <c r="Y246" s="22">
        <v>0</v>
      </c>
      <c r="Z246" s="22">
        <v>0</v>
      </c>
      <c r="AA246" s="22"/>
      <c r="AB246" s="22"/>
      <c r="AC246" s="22">
        <f t="shared" si="48"/>
        <v>0</v>
      </c>
      <c r="AD246" s="22">
        <f t="shared" si="49"/>
        <v>0</v>
      </c>
      <c r="AE246" s="9">
        <v>0</v>
      </c>
      <c r="AF246" s="9">
        <v>0</v>
      </c>
      <c r="AG246" s="25">
        <v>0</v>
      </c>
      <c r="AH246" s="25">
        <v>0</v>
      </c>
      <c r="AI246" s="25">
        <f t="shared" si="38"/>
        <v>0</v>
      </c>
      <c r="AJ246" s="25">
        <f t="shared" si="39"/>
        <v>0</v>
      </c>
      <c r="AK246" s="29">
        <f t="shared" si="40"/>
        <v>0</v>
      </c>
      <c r="AL246" s="29">
        <f t="shared" si="41"/>
        <v>0</v>
      </c>
      <c r="AM246" s="10"/>
      <c r="AN246" s="10" t="s">
        <v>322</v>
      </c>
    </row>
    <row r="247" spans="1:40" x14ac:dyDescent="0.2">
      <c r="A247" s="8">
        <v>19</v>
      </c>
      <c r="B247" s="8" t="s">
        <v>47</v>
      </c>
      <c r="C247" s="8" t="s">
        <v>15</v>
      </c>
      <c r="D247" s="8" t="s">
        <v>32</v>
      </c>
      <c r="E247" s="8" t="s">
        <v>17</v>
      </c>
      <c r="F247" s="8" t="s">
        <v>18</v>
      </c>
      <c r="G247" s="13">
        <v>0</v>
      </c>
      <c r="H247" s="13">
        <v>0</v>
      </c>
      <c r="I247" s="13"/>
      <c r="J247" s="13"/>
      <c r="K247" s="13">
        <f t="shared" si="42"/>
        <v>0</v>
      </c>
      <c r="L247" s="13">
        <f t="shared" si="43"/>
        <v>0</v>
      </c>
      <c r="M247" s="16">
        <v>0</v>
      </c>
      <c r="N247" s="16">
        <v>0</v>
      </c>
      <c r="O247" s="16"/>
      <c r="P247" s="16"/>
      <c r="Q247" s="16">
        <f t="shared" si="44"/>
        <v>0</v>
      </c>
      <c r="R247" s="16">
        <f t="shared" si="45"/>
        <v>0</v>
      </c>
      <c r="S247" s="19">
        <v>0</v>
      </c>
      <c r="T247" s="19">
        <v>0</v>
      </c>
      <c r="U247" s="19"/>
      <c r="V247" s="19"/>
      <c r="W247" s="19">
        <f t="shared" si="46"/>
        <v>0</v>
      </c>
      <c r="X247" s="19">
        <f t="shared" si="47"/>
        <v>0</v>
      </c>
      <c r="Y247" s="22">
        <v>0</v>
      </c>
      <c r="Z247" s="22">
        <v>0</v>
      </c>
      <c r="AA247" s="22"/>
      <c r="AB247" s="22"/>
      <c r="AC247" s="22">
        <f t="shared" si="48"/>
        <v>0</v>
      </c>
      <c r="AD247" s="22">
        <f t="shared" si="49"/>
        <v>0</v>
      </c>
      <c r="AE247" s="9">
        <v>0</v>
      </c>
      <c r="AF247" s="9">
        <v>0</v>
      </c>
      <c r="AG247" s="25">
        <v>0</v>
      </c>
      <c r="AH247" s="25">
        <v>0</v>
      </c>
      <c r="AI247" s="25">
        <f t="shared" si="38"/>
        <v>0</v>
      </c>
      <c r="AJ247" s="25">
        <f t="shared" si="39"/>
        <v>0</v>
      </c>
      <c r="AK247" s="29">
        <f t="shared" si="40"/>
        <v>0</v>
      </c>
      <c r="AL247" s="29">
        <f t="shared" si="41"/>
        <v>0</v>
      </c>
      <c r="AM247" s="10"/>
      <c r="AN247" s="10" t="s">
        <v>327</v>
      </c>
    </row>
    <row r="248" spans="1:40" x14ac:dyDescent="0.2">
      <c r="A248" s="8">
        <v>14</v>
      </c>
      <c r="B248" s="8" t="s">
        <v>42</v>
      </c>
      <c r="C248" s="8" t="s">
        <v>20</v>
      </c>
      <c r="D248" s="8" t="s">
        <v>32</v>
      </c>
      <c r="E248" s="8" t="s">
        <v>17</v>
      </c>
      <c r="F248" s="8" t="s">
        <v>18</v>
      </c>
      <c r="G248" s="13">
        <v>3</v>
      </c>
      <c r="H248" s="13">
        <v>4160.8999999999996</v>
      </c>
      <c r="I248" s="13">
        <v>2</v>
      </c>
      <c r="J248" s="13">
        <v>1900.9</v>
      </c>
      <c r="K248" s="13">
        <f t="shared" si="42"/>
        <v>1</v>
      </c>
      <c r="L248" s="13">
        <f t="shared" si="43"/>
        <v>2259.9999999999995</v>
      </c>
      <c r="M248" s="16">
        <v>2</v>
      </c>
      <c r="N248" s="16">
        <v>6862</v>
      </c>
      <c r="O248" s="16">
        <v>2</v>
      </c>
      <c r="P248" s="16">
        <v>6862</v>
      </c>
      <c r="Q248" s="16">
        <f t="shared" si="44"/>
        <v>0</v>
      </c>
      <c r="R248" s="16">
        <f t="shared" si="45"/>
        <v>0</v>
      </c>
      <c r="S248" s="19">
        <v>1</v>
      </c>
      <c r="T248" s="19">
        <v>0</v>
      </c>
      <c r="U248" s="19">
        <v>1</v>
      </c>
      <c r="V248" s="19">
        <v>0</v>
      </c>
      <c r="W248" s="19">
        <f t="shared" si="46"/>
        <v>0</v>
      </c>
      <c r="X248" s="19">
        <f t="shared" si="47"/>
        <v>0</v>
      </c>
      <c r="Y248" s="22">
        <v>0</v>
      </c>
      <c r="Z248" s="22">
        <v>0</v>
      </c>
      <c r="AA248" s="22"/>
      <c r="AB248" s="22"/>
      <c r="AC248" s="22">
        <f t="shared" si="48"/>
        <v>0</v>
      </c>
      <c r="AD248" s="22">
        <f t="shared" si="49"/>
        <v>0</v>
      </c>
      <c r="AE248" s="9">
        <v>3</v>
      </c>
      <c r="AF248" s="9">
        <v>20459.215</v>
      </c>
      <c r="AG248" s="25">
        <v>9</v>
      </c>
      <c r="AH248" s="25">
        <v>31482.115000000002</v>
      </c>
      <c r="AI248" s="25">
        <f t="shared" si="38"/>
        <v>5</v>
      </c>
      <c r="AJ248" s="25">
        <f t="shared" si="39"/>
        <v>8762.9</v>
      </c>
      <c r="AK248" s="29">
        <f t="shared" si="40"/>
        <v>4</v>
      </c>
      <c r="AL248" s="29">
        <f t="shared" si="41"/>
        <v>22719.215000000004</v>
      </c>
      <c r="AM248" s="10">
        <v>11022.9</v>
      </c>
      <c r="AN248" s="10" t="s">
        <v>324</v>
      </c>
    </row>
    <row r="249" spans="1:40" x14ac:dyDescent="0.2">
      <c r="A249" s="8">
        <v>102</v>
      </c>
      <c r="B249" s="8" t="s">
        <v>144</v>
      </c>
      <c r="C249" s="8" t="s">
        <v>145</v>
      </c>
      <c r="D249" s="8" t="s">
        <v>21</v>
      </c>
      <c r="E249" s="8" t="s">
        <v>22</v>
      </c>
      <c r="F249" s="8" t="s">
        <v>23</v>
      </c>
      <c r="G249" s="13">
        <v>0</v>
      </c>
      <c r="H249" s="13">
        <v>0</v>
      </c>
      <c r="I249" s="13"/>
      <c r="J249" s="13"/>
      <c r="K249" s="13">
        <f t="shared" si="42"/>
        <v>0</v>
      </c>
      <c r="L249" s="13">
        <f t="shared" si="43"/>
        <v>0</v>
      </c>
      <c r="M249" s="16">
        <v>0</v>
      </c>
      <c r="N249" s="16">
        <v>0</v>
      </c>
      <c r="O249" s="16"/>
      <c r="P249" s="16"/>
      <c r="Q249" s="16">
        <f t="shared" si="44"/>
        <v>0</v>
      </c>
      <c r="R249" s="16">
        <f t="shared" si="45"/>
        <v>0</v>
      </c>
      <c r="S249" s="19">
        <v>1</v>
      </c>
      <c r="T249" s="19">
        <v>0</v>
      </c>
      <c r="U249" s="19">
        <v>1</v>
      </c>
      <c r="V249" s="19">
        <v>0</v>
      </c>
      <c r="W249" s="19">
        <f t="shared" si="46"/>
        <v>0</v>
      </c>
      <c r="X249" s="19">
        <f t="shared" si="47"/>
        <v>0</v>
      </c>
      <c r="Y249" s="22">
        <v>0</v>
      </c>
      <c r="Z249" s="22">
        <v>0</v>
      </c>
      <c r="AA249" s="22"/>
      <c r="AB249" s="22"/>
      <c r="AC249" s="22">
        <f t="shared" si="48"/>
        <v>0</v>
      </c>
      <c r="AD249" s="22">
        <f t="shared" si="49"/>
        <v>0</v>
      </c>
      <c r="AE249" s="9">
        <v>0</v>
      </c>
      <c r="AF249" s="9">
        <v>0</v>
      </c>
      <c r="AG249" s="25">
        <v>1</v>
      </c>
      <c r="AH249" s="25">
        <v>0</v>
      </c>
      <c r="AI249" s="25">
        <f t="shared" si="38"/>
        <v>1</v>
      </c>
      <c r="AJ249" s="25">
        <f t="shared" si="39"/>
        <v>0</v>
      </c>
      <c r="AK249" s="29">
        <f t="shared" si="40"/>
        <v>0</v>
      </c>
      <c r="AL249" s="29">
        <f t="shared" si="41"/>
        <v>0</v>
      </c>
      <c r="AM249" s="10"/>
      <c r="AN249" s="10" t="s">
        <v>331</v>
      </c>
    </row>
    <row r="250" spans="1:40" x14ac:dyDescent="0.2">
      <c r="A250" s="8">
        <v>246</v>
      </c>
      <c r="B250" s="8" t="s">
        <v>293</v>
      </c>
      <c r="C250" s="8" t="s">
        <v>31</v>
      </c>
      <c r="D250" s="8" t="s">
        <v>32</v>
      </c>
      <c r="E250" s="8" t="s">
        <v>17</v>
      </c>
      <c r="F250" s="8" t="s">
        <v>18</v>
      </c>
      <c r="G250" s="13">
        <v>1</v>
      </c>
      <c r="H250" s="13">
        <v>694.1</v>
      </c>
      <c r="I250" s="13">
        <v>1</v>
      </c>
      <c r="J250" s="13">
        <v>694.1</v>
      </c>
      <c r="K250" s="13">
        <f t="shared" si="42"/>
        <v>0</v>
      </c>
      <c r="L250" s="13">
        <f t="shared" si="43"/>
        <v>0</v>
      </c>
      <c r="M250" s="16">
        <v>1</v>
      </c>
      <c r="N250" s="16">
        <v>1774.3</v>
      </c>
      <c r="O250" s="16">
        <v>1</v>
      </c>
      <c r="P250" s="16">
        <v>1774.3</v>
      </c>
      <c r="Q250" s="16">
        <f t="shared" si="44"/>
        <v>0</v>
      </c>
      <c r="R250" s="16">
        <f t="shared" si="45"/>
        <v>0</v>
      </c>
      <c r="S250" s="19">
        <v>1</v>
      </c>
      <c r="T250" s="19">
        <v>0</v>
      </c>
      <c r="U250" s="19">
        <v>1</v>
      </c>
      <c r="V250" s="19">
        <v>0</v>
      </c>
      <c r="W250" s="19">
        <f t="shared" si="46"/>
        <v>0</v>
      </c>
      <c r="X250" s="19">
        <f t="shared" si="47"/>
        <v>0</v>
      </c>
      <c r="Y250" s="22">
        <v>0</v>
      </c>
      <c r="Z250" s="22">
        <v>0</v>
      </c>
      <c r="AA250" s="22"/>
      <c r="AB250" s="22"/>
      <c r="AC250" s="22">
        <f t="shared" si="48"/>
        <v>0</v>
      </c>
      <c r="AD250" s="22">
        <f t="shared" si="49"/>
        <v>0</v>
      </c>
      <c r="AE250" s="9">
        <v>1</v>
      </c>
      <c r="AF250" s="9">
        <v>430.66500000000002</v>
      </c>
      <c r="AG250" s="25">
        <v>4</v>
      </c>
      <c r="AH250" s="25">
        <v>2899.0650000000001</v>
      </c>
      <c r="AI250" s="25">
        <f t="shared" si="38"/>
        <v>3</v>
      </c>
      <c r="AJ250" s="25">
        <f t="shared" si="39"/>
        <v>2468.4</v>
      </c>
      <c r="AK250" s="29">
        <f t="shared" si="40"/>
        <v>1</v>
      </c>
      <c r="AL250" s="29">
        <f t="shared" si="41"/>
        <v>430.66499999999996</v>
      </c>
      <c r="AM250" s="10">
        <v>694.1</v>
      </c>
      <c r="AN250" s="10" t="s">
        <v>330</v>
      </c>
    </row>
    <row r="251" spans="1:40" x14ac:dyDescent="0.2">
      <c r="A251" s="8">
        <v>202</v>
      </c>
      <c r="B251" s="8" t="s">
        <v>249</v>
      </c>
      <c r="C251" s="8" t="s">
        <v>145</v>
      </c>
      <c r="D251" s="8" t="s">
        <v>29</v>
      </c>
      <c r="E251" s="8" t="s">
        <v>17</v>
      </c>
      <c r="F251" s="8" t="s">
        <v>18</v>
      </c>
      <c r="G251" s="13">
        <v>0</v>
      </c>
      <c r="H251" s="13">
        <v>0</v>
      </c>
      <c r="I251" s="13"/>
      <c r="J251" s="13"/>
      <c r="K251" s="13">
        <f t="shared" si="42"/>
        <v>0</v>
      </c>
      <c r="L251" s="13">
        <f t="shared" si="43"/>
        <v>0</v>
      </c>
      <c r="M251" s="16">
        <v>1</v>
      </c>
      <c r="N251" s="16">
        <v>13402.6</v>
      </c>
      <c r="O251" s="16">
        <v>0</v>
      </c>
      <c r="P251" s="16">
        <v>3089</v>
      </c>
      <c r="Q251" s="16">
        <f t="shared" si="44"/>
        <v>1</v>
      </c>
      <c r="R251" s="16">
        <f t="shared" si="45"/>
        <v>10313.6</v>
      </c>
      <c r="S251" s="19">
        <v>5</v>
      </c>
      <c r="T251" s="19">
        <v>17607.8</v>
      </c>
      <c r="U251" s="19">
        <v>4</v>
      </c>
      <c r="V251" s="19">
        <v>17607.8</v>
      </c>
      <c r="W251" s="19">
        <f t="shared" si="46"/>
        <v>1</v>
      </c>
      <c r="X251" s="19">
        <f t="shared" si="47"/>
        <v>0</v>
      </c>
      <c r="Y251" s="22">
        <v>0</v>
      </c>
      <c r="Z251" s="22">
        <v>0</v>
      </c>
      <c r="AA251" s="22"/>
      <c r="AB251" s="22"/>
      <c r="AC251" s="22">
        <f t="shared" si="48"/>
        <v>0</v>
      </c>
      <c r="AD251" s="22">
        <f t="shared" si="49"/>
        <v>0</v>
      </c>
      <c r="AE251" s="9">
        <v>0</v>
      </c>
      <c r="AF251" s="9">
        <v>0</v>
      </c>
      <c r="AG251" s="25">
        <v>6</v>
      </c>
      <c r="AH251" s="25">
        <v>31010.400000000001</v>
      </c>
      <c r="AI251" s="25">
        <f t="shared" si="38"/>
        <v>4</v>
      </c>
      <c r="AJ251" s="25">
        <f t="shared" si="39"/>
        <v>20696.8</v>
      </c>
      <c r="AK251" s="29">
        <f t="shared" si="40"/>
        <v>2</v>
      </c>
      <c r="AL251" s="29">
        <f t="shared" si="41"/>
        <v>10313.600000000002</v>
      </c>
      <c r="AM251" s="10">
        <v>13402.6</v>
      </c>
      <c r="AN251" s="10" t="s">
        <v>330</v>
      </c>
    </row>
    <row r="252" spans="1:40" x14ac:dyDescent="0.2">
      <c r="A252" s="8">
        <v>248</v>
      </c>
      <c r="B252" s="8" t="s">
        <v>295</v>
      </c>
      <c r="C252" s="8" t="s">
        <v>145</v>
      </c>
      <c r="D252" s="8" t="s">
        <v>32</v>
      </c>
      <c r="E252" s="8" t="s">
        <v>22</v>
      </c>
      <c r="F252" s="8" t="s">
        <v>23</v>
      </c>
      <c r="G252" s="13">
        <v>1</v>
      </c>
      <c r="H252" s="13">
        <v>990</v>
      </c>
      <c r="I252" s="13">
        <v>1</v>
      </c>
      <c r="J252" s="13">
        <v>990</v>
      </c>
      <c r="K252" s="13">
        <f t="shared" si="42"/>
        <v>0</v>
      </c>
      <c r="L252" s="13">
        <f t="shared" si="43"/>
        <v>0</v>
      </c>
      <c r="M252" s="16">
        <v>0</v>
      </c>
      <c r="N252" s="16">
        <v>0</v>
      </c>
      <c r="O252" s="16"/>
      <c r="P252" s="16"/>
      <c r="Q252" s="16">
        <f t="shared" si="44"/>
        <v>0</v>
      </c>
      <c r="R252" s="16">
        <f t="shared" si="45"/>
        <v>0</v>
      </c>
      <c r="S252" s="19">
        <v>4</v>
      </c>
      <c r="T252" s="19">
        <v>25849.49</v>
      </c>
      <c r="U252" s="19">
        <v>3</v>
      </c>
      <c r="V252" s="19">
        <v>22782.7</v>
      </c>
      <c r="W252" s="19">
        <f t="shared" si="46"/>
        <v>1</v>
      </c>
      <c r="X252" s="19">
        <f t="shared" si="47"/>
        <v>3066.7900000000009</v>
      </c>
      <c r="Y252" s="22">
        <v>0</v>
      </c>
      <c r="Z252" s="22">
        <v>0</v>
      </c>
      <c r="AA252" s="22"/>
      <c r="AB252" s="22"/>
      <c r="AC252" s="22">
        <f t="shared" si="48"/>
        <v>0</v>
      </c>
      <c r="AD252" s="22">
        <f t="shared" si="49"/>
        <v>0</v>
      </c>
      <c r="AE252" s="9">
        <v>0</v>
      </c>
      <c r="AF252" s="9">
        <v>0</v>
      </c>
      <c r="AG252" s="25">
        <v>5</v>
      </c>
      <c r="AH252" s="25">
        <v>26839.49</v>
      </c>
      <c r="AI252" s="25">
        <f t="shared" si="38"/>
        <v>4</v>
      </c>
      <c r="AJ252" s="25">
        <f t="shared" si="39"/>
        <v>23772.7</v>
      </c>
      <c r="AK252" s="29">
        <f t="shared" si="40"/>
        <v>1</v>
      </c>
      <c r="AL252" s="29">
        <f t="shared" si="41"/>
        <v>3066.7900000000009</v>
      </c>
      <c r="AM252" s="10">
        <v>990</v>
      </c>
      <c r="AN252" s="10" t="s">
        <v>330</v>
      </c>
    </row>
    <row r="253" spans="1:40" x14ac:dyDescent="0.2">
      <c r="A253" s="8">
        <v>249</v>
      </c>
      <c r="B253" s="8" t="s">
        <v>296</v>
      </c>
      <c r="C253" s="8" t="s">
        <v>145</v>
      </c>
      <c r="D253" s="8" t="s">
        <v>32</v>
      </c>
      <c r="E253" s="8" t="s">
        <v>22</v>
      </c>
      <c r="F253" s="8" t="s">
        <v>23</v>
      </c>
      <c r="G253" s="13">
        <v>2</v>
      </c>
      <c r="H253" s="13">
        <v>10100</v>
      </c>
      <c r="I253" s="13">
        <v>1</v>
      </c>
      <c r="J253" s="13">
        <v>3700</v>
      </c>
      <c r="K253" s="13">
        <f t="shared" si="42"/>
        <v>1</v>
      </c>
      <c r="L253" s="13">
        <f t="shared" si="43"/>
        <v>6400</v>
      </c>
      <c r="M253" s="16">
        <v>1</v>
      </c>
      <c r="N253" s="16">
        <v>481.72199999999998</v>
      </c>
      <c r="O253" s="16">
        <v>1</v>
      </c>
      <c r="P253" s="16">
        <v>481.72199999999998</v>
      </c>
      <c r="Q253" s="16">
        <f t="shared" si="44"/>
        <v>0</v>
      </c>
      <c r="R253" s="16">
        <f t="shared" si="45"/>
        <v>0</v>
      </c>
      <c r="S253" s="19">
        <v>1</v>
      </c>
      <c r="T253" s="19">
        <v>0</v>
      </c>
      <c r="U253" s="19">
        <v>1</v>
      </c>
      <c r="V253" s="19">
        <v>0</v>
      </c>
      <c r="W253" s="19">
        <f t="shared" si="46"/>
        <v>0</v>
      </c>
      <c r="X253" s="19">
        <f t="shared" si="47"/>
        <v>0</v>
      </c>
      <c r="Y253" s="22">
        <v>0</v>
      </c>
      <c r="Z253" s="22">
        <v>0</v>
      </c>
      <c r="AA253" s="22"/>
      <c r="AB253" s="22"/>
      <c r="AC253" s="22">
        <f t="shared" si="48"/>
        <v>0</v>
      </c>
      <c r="AD253" s="22">
        <f t="shared" si="49"/>
        <v>0</v>
      </c>
      <c r="AE253" s="9">
        <v>0</v>
      </c>
      <c r="AF253" s="9">
        <v>0</v>
      </c>
      <c r="AG253" s="25">
        <v>4</v>
      </c>
      <c r="AH253" s="25">
        <v>10581.722</v>
      </c>
      <c r="AI253" s="25">
        <f t="shared" si="38"/>
        <v>3</v>
      </c>
      <c r="AJ253" s="25">
        <f t="shared" si="39"/>
        <v>4181.7219999999998</v>
      </c>
      <c r="AK253" s="29">
        <f t="shared" si="40"/>
        <v>1</v>
      </c>
      <c r="AL253" s="29">
        <f t="shared" si="41"/>
        <v>6400</v>
      </c>
      <c r="AM253" s="10">
        <v>10100</v>
      </c>
      <c r="AN253" s="10" t="s">
        <v>330</v>
      </c>
    </row>
    <row r="254" spans="1:40" x14ac:dyDescent="0.2">
      <c r="A254" s="8">
        <v>250</v>
      </c>
      <c r="B254" s="8" t="s">
        <v>297</v>
      </c>
      <c r="C254" s="8" t="s">
        <v>67</v>
      </c>
      <c r="D254" s="8" t="s">
        <v>32</v>
      </c>
      <c r="E254" s="8" t="s">
        <v>22</v>
      </c>
      <c r="F254" s="8" t="s">
        <v>23</v>
      </c>
      <c r="G254" s="13">
        <v>2</v>
      </c>
      <c r="H254" s="13">
        <v>2700</v>
      </c>
      <c r="I254" s="13">
        <v>2</v>
      </c>
      <c r="J254" s="13">
        <v>2700</v>
      </c>
      <c r="K254" s="13">
        <f t="shared" si="42"/>
        <v>0</v>
      </c>
      <c r="L254" s="13">
        <f t="shared" si="43"/>
        <v>0</v>
      </c>
      <c r="M254" s="16">
        <v>0</v>
      </c>
      <c r="N254" s="16">
        <v>0</v>
      </c>
      <c r="O254" s="16"/>
      <c r="P254" s="16"/>
      <c r="Q254" s="16">
        <f t="shared" si="44"/>
        <v>0</v>
      </c>
      <c r="R254" s="16">
        <f t="shared" si="45"/>
        <v>0</v>
      </c>
      <c r="S254" s="19">
        <v>1</v>
      </c>
      <c r="T254" s="19">
        <v>0</v>
      </c>
      <c r="U254" s="19">
        <v>1</v>
      </c>
      <c r="V254" s="19">
        <v>0</v>
      </c>
      <c r="W254" s="19">
        <f t="shared" si="46"/>
        <v>0</v>
      </c>
      <c r="X254" s="19">
        <f t="shared" si="47"/>
        <v>0</v>
      </c>
      <c r="Y254" s="22">
        <v>0</v>
      </c>
      <c r="Z254" s="22">
        <v>0</v>
      </c>
      <c r="AA254" s="22"/>
      <c r="AB254" s="22"/>
      <c r="AC254" s="22">
        <f t="shared" si="48"/>
        <v>0</v>
      </c>
      <c r="AD254" s="22">
        <f t="shared" si="49"/>
        <v>0</v>
      </c>
      <c r="AE254" s="9">
        <v>0</v>
      </c>
      <c r="AF254" s="9">
        <v>0</v>
      </c>
      <c r="AG254" s="25">
        <v>3</v>
      </c>
      <c r="AH254" s="25">
        <v>2700</v>
      </c>
      <c r="AI254" s="25">
        <f t="shared" si="38"/>
        <v>3</v>
      </c>
      <c r="AJ254" s="25">
        <f t="shared" si="39"/>
        <v>2700</v>
      </c>
      <c r="AK254" s="29">
        <f t="shared" si="40"/>
        <v>0</v>
      </c>
      <c r="AL254" s="29">
        <f t="shared" si="41"/>
        <v>0</v>
      </c>
      <c r="AM254" s="10">
        <v>2700</v>
      </c>
      <c r="AN254" s="10" t="s">
        <v>330</v>
      </c>
    </row>
    <row r="255" spans="1:40" x14ac:dyDescent="0.2">
      <c r="A255" s="8">
        <v>178</v>
      </c>
      <c r="B255" s="8" t="s">
        <v>225</v>
      </c>
      <c r="C255" s="8" t="s">
        <v>145</v>
      </c>
      <c r="D255" s="8" t="s">
        <v>21</v>
      </c>
      <c r="E255" s="8" t="s">
        <v>22</v>
      </c>
      <c r="F255" s="8" t="s">
        <v>23</v>
      </c>
      <c r="G255" s="13">
        <v>1</v>
      </c>
      <c r="H255" s="13">
        <v>14081.075000000001</v>
      </c>
      <c r="I255" s="13">
        <v>0</v>
      </c>
      <c r="J255" s="13">
        <v>10781.084999999999</v>
      </c>
      <c r="K255" s="13">
        <f t="shared" si="42"/>
        <v>1</v>
      </c>
      <c r="L255" s="13">
        <f t="shared" si="43"/>
        <v>3299.9900000000016</v>
      </c>
      <c r="M255" s="16">
        <v>0</v>
      </c>
      <c r="N255" s="16">
        <v>0</v>
      </c>
      <c r="O255" s="16"/>
      <c r="P255" s="16"/>
      <c r="Q255" s="16">
        <f t="shared" si="44"/>
        <v>0</v>
      </c>
      <c r="R255" s="16">
        <f t="shared" si="45"/>
        <v>0</v>
      </c>
      <c r="S255" s="19">
        <v>0</v>
      </c>
      <c r="T255" s="19">
        <v>0</v>
      </c>
      <c r="U255" s="19"/>
      <c r="V255" s="19"/>
      <c r="W255" s="19">
        <f t="shared" si="46"/>
        <v>0</v>
      </c>
      <c r="X255" s="19">
        <f t="shared" si="47"/>
        <v>0</v>
      </c>
      <c r="Y255" s="22">
        <v>0</v>
      </c>
      <c r="Z255" s="22">
        <v>0</v>
      </c>
      <c r="AA255" s="22"/>
      <c r="AB255" s="22"/>
      <c r="AC255" s="22">
        <f t="shared" si="48"/>
        <v>0</v>
      </c>
      <c r="AD255" s="22">
        <f t="shared" si="49"/>
        <v>0</v>
      </c>
      <c r="AE255" s="9">
        <v>0</v>
      </c>
      <c r="AF255" s="9">
        <v>0</v>
      </c>
      <c r="AG255" s="25">
        <v>1</v>
      </c>
      <c r="AH255" s="25">
        <v>14081.075000000001</v>
      </c>
      <c r="AI255" s="25">
        <f t="shared" si="38"/>
        <v>0</v>
      </c>
      <c r="AJ255" s="25">
        <f t="shared" si="39"/>
        <v>10781.084999999999</v>
      </c>
      <c r="AK255" s="29">
        <f t="shared" si="40"/>
        <v>1</v>
      </c>
      <c r="AL255" s="29">
        <f t="shared" si="41"/>
        <v>3299.9900000000016</v>
      </c>
      <c r="AM255" s="10">
        <v>14081.075000000001</v>
      </c>
      <c r="AN255" s="10" t="s">
        <v>329</v>
      </c>
    </row>
    <row r="256" spans="1:40" x14ac:dyDescent="0.2">
      <c r="A256" s="8">
        <v>247</v>
      </c>
      <c r="B256" s="8" t="s">
        <v>294</v>
      </c>
      <c r="C256" s="8" t="s">
        <v>31</v>
      </c>
      <c r="D256" s="8" t="s">
        <v>32</v>
      </c>
      <c r="E256" s="8" t="s">
        <v>17</v>
      </c>
      <c r="F256" s="8" t="s">
        <v>18</v>
      </c>
      <c r="G256" s="13">
        <v>1</v>
      </c>
      <c r="H256" s="13">
        <v>620.11300000000006</v>
      </c>
      <c r="I256" s="13"/>
      <c r="J256" s="13"/>
      <c r="K256" s="13">
        <f t="shared" si="42"/>
        <v>1</v>
      </c>
      <c r="L256" s="13">
        <f t="shared" si="43"/>
        <v>620.11300000000006</v>
      </c>
      <c r="M256" s="16">
        <v>0</v>
      </c>
      <c r="N256" s="16">
        <v>0</v>
      </c>
      <c r="O256" s="16"/>
      <c r="P256" s="16"/>
      <c r="Q256" s="16">
        <f t="shared" si="44"/>
        <v>0</v>
      </c>
      <c r="R256" s="16">
        <f t="shared" si="45"/>
        <v>0</v>
      </c>
      <c r="S256" s="19">
        <v>0</v>
      </c>
      <c r="T256" s="19">
        <v>0</v>
      </c>
      <c r="U256" s="19"/>
      <c r="V256" s="19"/>
      <c r="W256" s="19">
        <f t="shared" si="46"/>
        <v>0</v>
      </c>
      <c r="X256" s="19">
        <f t="shared" si="47"/>
        <v>0</v>
      </c>
      <c r="Y256" s="22">
        <v>0</v>
      </c>
      <c r="Z256" s="22">
        <v>0</v>
      </c>
      <c r="AA256" s="22"/>
      <c r="AB256" s="22"/>
      <c r="AC256" s="22">
        <f t="shared" si="48"/>
        <v>0</v>
      </c>
      <c r="AD256" s="22">
        <f t="shared" si="49"/>
        <v>0</v>
      </c>
      <c r="AE256" s="9">
        <v>0</v>
      </c>
      <c r="AF256" s="9">
        <v>0</v>
      </c>
      <c r="AG256" s="25">
        <v>1</v>
      </c>
      <c r="AH256" s="25">
        <v>620.11300000000006</v>
      </c>
      <c r="AI256" s="25">
        <f t="shared" si="38"/>
        <v>0</v>
      </c>
      <c r="AJ256" s="25">
        <f t="shared" si="39"/>
        <v>0</v>
      </c>
      <c r="AK256" s="29">
        <f t="shared" si="40"/>
        <v>1</v>
      </c>
      <c r="AL256" s="29">
        <f t="shared" si="41"/>
        <v>620.11300000000006</v>
      </c>
      <c r="AM256" s="10">
        <v>620.1</v>
      </c>
      <c r="AN256" s="10" t="s">
        <v>322</v>
      </c>
    </row>
    <row r="257" spans="1:40" x14ac:dyDescent="0.2">
      <c r="A257" s="8">
        <v>136</v>
      </c>
      <c r="B257" s="8" t="s">
        <v>180</v>
      </c>
      <c r="C257" s="8" t="s">
        <v>15</v>
      </c>
      <c r="D257" s="8" t="s">
        <v>26</v>
      </c>
      <c r="E257" s="8" t="s">
        <v>17</v>
      </c>
      <c r="F257" s="8" t="s">
        <v>18</v>
      </c>
      <c r="G257" s="13">
        <v>0</v>
      </c>
      <c r="H257" s="13">
        <v>0</v>
      </c>
      <c r="I257" s="13"/>
      <c r="J257" s="13"/>
      <c r="K257" s="13">
        <f t="shared" si="42"/>
        <v>0</v>
      </c>
      <c r="L257" s="13">
        <f t="shared" si="43"/>
        <v>0</v>
      </c>
      <c r="M257" s="16">
        <v>0</v>
      </c>
      <c r="N257" s="16">
        <v>0</v>
      </c>
      <c r="O257" s="16"/>
      <c r="P257" s="16"/>
      <c r="Q257" s="16">
        <f t="shared" si="44"/>
        <v>0</v>
      </c>
      <c r="R257" s="16">
        <f t="shared" si="45"/>
        <v>0</v>
      </c>
      <c r="S257" s="19">
        <v>0</v>
      </c>
      <c r="T257" s="19">
        <v>0</v>
      </c>
      <c r="U257" s="19"/>
      <c r="V257" s="19"/>
      <c r="W257" s="19">
        <f t="shared" si="46"/>
        <v>0</v>
      </c>
      <c r="X257" s="19">
        <f t="shared" si="47"/>
        <v>0</v>
      </c>
      <c r="Y257" s="22">
        <v>0</v>
      </c>
      <c r="Z257" s="22">
        <v>0</v>
      </c>
      <c r="AA257" s="22"/>
      <c r="AB257" s="22"/>
      <c r="AC257" s="22">
        <f t="shared" si="48"/>
        <v>0</v>
      </c>
      <c r="AD257" s="22">
        <f t="shared" si="49"/>
        <v>0</v>
      </c>
      <c r="AE257" s="9">
        <v>0</v>
      </c>
      <c r="AF257" s="9">
        <v>0</v>
      </c>
      <c r="AG257" s="25">
        <v>0</v>
      </c>
      <c r="AH257" s="25">
        <v>0</v>
      </c>
      <c r="AI257" s="25">
        <f t="shared" si="38"/>
        <v>0</v>
      </c>
      <c r="AJ257" s="25">
        <f t="shared" si="39"/>
        <v>0</v>
      </c>
      <c r="AK257" s="29">
        <f t="shared" si="40"/>
        <v>0</v>
      </c>
      <c r="AL257" s="29">
        <f t="shared" si="41"/>
        <v>0</v>
      </c>
      <c r="AM257" s="10"/>
      <c r="AN257" s="10" t="s">
        <v>324</v>
      </c>
    </row>
    <row r="258" spans="1:40" x14ac:dyDescent="0.2">
      <c r="A258" s="8">
        <v>11</v>
      </c>
      <c r="B258" s="8" t="s">
        <v>39</v>
      </c>
      <c r="C258" s="8" t="s">
        <v>31</v>
      </c>
      <c r="D258" s="8" t="s">
        <v>32</v>
      </c>
      <c r="E258" s="8" t="s">
        <v>17</v>
      </c>
      <c r="F258" s="8" t="s">
        <v>18</v>
      </c>
      <c r="G258" s="13">
        <v>0</v>
      </c>
      <c r="H258" s="13">
        <v>0</v>
      </c>
      <c r="I258" s="13"/>
      <c r="J258" s="13"/>
      <c r="K258" s="13">
        <f t="shared" si="42"/>
        <v>0</v>
      </c>
      <c r="L258" s="13">
        <f t="shared" si="43"/>
        <v>0</v>
      </c>
      <c r="M258" s="16">
        <v>0</v>
      </c>
      <c r="N258" s="16">
        <v>0</v>
      </c>
      <c r="O258" s="16"/>
      <c r="P258" s="16"/>
      <c r="Q258" s="16">
        <f t="shared" si="44"/>
        <v>0</v>
      </c>
      <c r="R258" s="16">
        <f t="shared" si="45"/>
        <v>0</v>
      </c>
      <c r="S258" s="19">
        <v>0</v>
      </c>
      <c r="T258" s="19">
        <v>0</v>
      </c>
      <c r="U258" s="19"/>
      <c r="V258" s="19"/>
      <c r="W258" s="19">
        <f t="shared" si="46"/>
        <v>0</v>
      </c>
      <c r="X258" s="19">
        <f t="shared" si="47"/>
        <v>0</v>
      </c>
      <c r="Y258" s="22">
        <v>0</v>
      </c>
      <c r="Z258" s="22">
        <v>0</v>
      </c>
      <c r="AA258" s="22"/>
      <c r="AB258" s="22"/>
      <c r="AC258" s="22">
        <f t="shared" si="48"/>
        <v>0</v>
      </c>
      <c r="AD258" s="22">
        <f t="shared" si="49"/>
        <v>0</v>
      </c>
      <c r="AE258" s="9">
        <v>0</v>
      </c>
      <c r="AF258" s="9">
        <v>0</v>
      </c>
      <c r="AG258" s="25">
        <v>0</v>
      </c>
      <c r="AH258" s="25">
        <v>0</v>
      </c>
      <c r="AI258" s="25">
        <f t="shared" si="38"/>
        <v>0</v>
      </c>
      <c r="AJ258" s="25">
        <f t="shared" si="39"/>
        <v>0</v>
      </c>
      <c r="AK258" s="29">
        <f t="shared" si="40"/>
        <v>0</v>
      </c>
      <c r="AL258" s="29">
        <f t="shared" si="41"/>
        <v>0</v>
      </c>
      <c r="AM258" s="10"/>
      <c r="AN258" s="10" t="s">
        <v>326</v>
      </c>
    </row>
    <row r="259" spans="1:40" x14ac:dyDescent="0.2">
      <c r="A259" s="8">
        <v>131</v>
      </c>
      <c r="B259" s="8" t="s">
        <v>175</v>
      </c>
      <c r="C259" s="8" t="s">
        <v>49</v>
      </c>
      <c r="D259" s="8" t="s">
        <v>32</v>
      </c>
      <c r="E259" s="8" t="s">
        <v>17</v>
      </c>
      <c r="F259" s="8" t="s">
        <v>18</v>
      </c>
      <c r="G259" s="13">
        <v>0</v>
      </c>
      <c r="H259" s="13">
        <v>0</v>
      </c>
      <c r="I259" s="13"/>
      <c r="J259" s="13"/>
      <c r="K259" s="13">
        <f t="shared" si="42"/>
        <v>0</v>
      </c>
      <c r="L259" s="13">
        <f t="shared" si="43"/>
        <v>0</v>
      </c>
      <c r="M259" s="16">
        <v>0</v>
      </c>
      <c r="N259" s="16">
        <v>0</v>
      </c>
      <c r="O259" s="16"/>
      <c r="P259" s="16"/>
      <c r="Q259" s="16">
        <f t="shared" si="44"/>
        <v>0</v>
      </c>
      <c r="R259" s="16">
        <f t="shared" si="45"/>
        <v>0</v>
      </c>
      <c r="S259" s="19">
        <v>1</v>
      </c>
      <c r="T259" s="19">
        <v>0</v>
      </c>
      <c r="U259" s="19">
        <v>1</v>
      </c>
      <c r="V259" s="19">
        <v>0</v>
      </c>
      <c r="W259" s="19">
        <f t="shared" si="46"/>
        <v>0</v>
      </c>
      <c r="X259" s="19">
        <f t="shared" si="47"/>
        <v>0</v>
      </c>
      <c r="Y259" s="22">
        <v>0</v>
      </c>
      <c r="Z259" s="22">
        <v>0</v>
      </c>
      <c r="AA259" s="22"/>
      <c r="AB259" s="22"/>
      <c r="AC259" s="22">
        <f t="shared" si="48"/>
        <v>0</v>
      </c>
      <c r="AD259" s="22">
        <f t="shared" si="49"/>
        <v>0</v>
      </c>
      <c r="AE259" s="9">
        <v>0</v>
      </c>
      <c r="AF259" s="9">
        <v>0</v>
      </c>
      <c r="AG259" s="25">
        <v>1</v>
      </c>
      <c r="AH259" s="25">
        <v>0</v>
      </c>
      <c r="AI259" s="25">
        <f t="shared" si="38"/>
        <v>1</v>
      </c>
      <c r="AJ259" s="25">
        <f t="shared" si="39"/>
        <v>0</v>
      </c>
      <c r="AK259" s="29">
        <f t="shared" si="40"/>
        <v>0</v>
      </c>
      <c r="AL259" s="29">
        <f t="shared" si="41"/>
        <v>0</v>
      </c>
      <c r="AM259" s="10"/>
      <c r="AN259" s="10" t="s">
        <v>326</v>
      </c>
    </row>
    <row r="260" spans="1:40" x14ac:dyDescent="0.2">
      <c r="A260" s="8">
        <v>252</v>
      </c>
      <c r="B260" s="8" t="s">
        <v>299</v>
      </c>
      <c r="C260" s="8" t="s">
        <v>31</v>
      </c>
      <c r="D260" s="8" t="s">
        <v>32</v>
      </c>
      <c r="E260" s="8" t="s">
        <v>17</v>
      </c>
      <c r="F260" s="8" t="s">
        <v>18</v>
      </c>
      <c r="G260" s="13">
        <v>3</v>
      </c>
      <c r="H260" s="13">
        <v>1686.5</v>
      </c>
      <c r="I260" s="13">
        <v>2</v>
      </c>
      <c r="J260" s="13">
        <v>295</v>
      </c>
      <c r="K260" s="13">
        <f t="shared" si="42"/>
        <v>1</v>
      </c>
      <c r="L260" s="13">
        <f t="shared" si="43"/>
        <v>1391.5</v>
      </c>
      <c r="M260" s="16">
        <v>2</v>
      </c>
      <c r="N260" s="16">
        <v>3281.7820000000002</v>
      </c>
      <c r="O260" s="16">
        <v>1</v>
      </c>
      <c r="P260" s="16">
        <v>0</v>
      </c>
      <c r="Q260" s="16">
        <f t="shared" si="44"/>
        <v>1</v>
      </c>
      <c r="R260" s="16">
        <f t="shared" si="45"/>
        <v>3281.7820000000002</v>
      </c>
      <c r="S260" s="19">
        <v>2</v>
      </c>
      <c r="T260" s="19">
        <v>4469.7380000000003</v>
      </c>
      <c r="U260" s="19">
        <v>1</v>
      </c>
      <c r="V260" s="19">
        <v>4131.57</v>
      </c>
      <c r="W260" s="19">
        <f t="shared" si="46"/>
        <v>1</v>
      </c>
      <c r="X260" s="19">
        <f t="shared" si="47"/>
        <v>338.16800000000057</v>
      </c>
      <c r="Y260" s="22">
        <v>0</v>
      </c>
      <c r="Z260" s="22">
        <v>0</v>
      </c>
      <c r="AA260" s="22"/>
      <c r="AB260" s="22"/>
      <c r="AC260" s="22">
        <f t="shared" si="48"/>
        <v>0</v>
      </c>
      <c r="AD260" s="22">
        <f t="shared" si="49"/>
        <v>0</v>
      </c>
      <c r="AE260" s="9">
        <v>1</v>
      </c>
      <c r="AF260" s="9">
        <v>279.39999999999998</v>
      </c>
      <c r="AG260" s="25">
        <v>8</v>
      </c>
      <c r="AH260" s="25">
        <v>9717.42</v>
      </c>
      <c r="AI260" s="25">
        <f t="shared" si="38"/>
        <v>4</v>
      </c>
      <c r="AJ260" s="25">
        <f t="shared" si="39"/>
        <v>4426.57</v>
      </c>
      <c r="AK260" s="29">
        <f t="shared" si="40"/>
        <v>4</v>
      </c>
      <c r="AL260" s="29">
        <f t="shared" si="41"/>
        <v>5290.85</v>
      </c>
      <c r="AM260" s="10">
        <v>1686.5</v>
      </c>
      <c r="AN260" s="10" t="s">
        <v>330</v>
      </c>
    </row>
    <row r="261" spans="1:40" x14ac:dyDescent="0.2">
      <c r="A261" s="8">
        <v>103</v>
      </c>
      <c r="B261" s="8" t="s">
        <v>146</v>
      </c>
      <c r="C261" s="8" t="s">
        <v>71</v>
      </c>
      <c r="D261" s="8" t="s">
        <v>29</v>
      </c>
      <c r="E261" s="8" t="s">
        <v>17</v>
      </c>
      <c r="F261" s="8" t="s">
        <v>18</v>
      </c>
      <c r="G261" s="13">
        <v>0</v>
      </c>
      <c r="H261" s="13">
        <v>0</v>
      </c>
      <c r="I261" s="13"/>
      <c r="J261" s="13"/>
      <c r="K261" s="13">
        <f t="shared" si="42"/>
        <v>0</v>
      </c>
      <c r="L261" s="13">
        <f t="shared" si="43"/>
        <v>0</v>
      </c>
      <c r="M261" s="16">
        <v>1</v>
      </c>
      <c r="N261" s="16">
        <v>9303</v>
      </c>
      <c r="O261" s="16">
        <v>0</v>
      </c>
      <c r="P261" s="16">
        <v>1776</v>
      </c>
      <c r="Q261" s="16">
        <f t="shared" si="44"/>
        <v>1</v>
      </c>
      <c r="R261" s="16">
        <f t="shared" si="45"/>
        <v>7527</v>
      </c>
      <c r="S261" s="19">
        <v>3</v>
      </c>
      <c r="T261" s="19">
        <v>0</v>
      </c>
      <c r="U261" s="19">
        <v>3</v>
      </c>
      <c r="V261" s="19">
        <v>0</v>
      </c>
      <c r="W261" s="19">
        <f t="shared" si="46"/>
        <v>0</v>
      </c>
      <c r="X261" s="19">
        <f t="shared" si="47"/>
        <v>0</v>
      </c>
      <c r="Y261" s="22">
        <v>0</v>
      </c>
      <c r="Z261" s="22">
        <v>0</v>
      </c>
      <c r="AA261" s="22"/>
      <c r="AB261" s="22"/>
      <c r="AC261" s="22">
        <f t="shared" si="48"/>
        <v>0</v>
      </c>
      <c r="AD261" s="22">
        <f t="shared" si="49"/>
        <v>0</v>
      </c>
      <c r="AE261" s="9">
        <v>0</v>
      </c>
      <c r="AF261" s="9">
        <v>0</v>
      </c>
      <c r="AG261" s="25">
        <v>4</v>
      </c>
      <c r="AH261" s="25">
        <v>9303</v>
      </c>
      <c r="AI261" s="25">
        <f t="shared" si="38"/>
        <v>3</v>
      </c>
      <c r="AJ261" s="25">
        <f t="shared" si="39"/>
        <v>1776</v>
      </c>
      <c r="AK261" s="29">
        <f t="shared" si="40"/>
        <v>1</v>
      </c>
      <c r="AL261" s="29">
        <f t="shared" si="41"/>
        <v>7527</v>
      </c>
      <c r="AM261" s="10">
        <v>9303</v>
      </c>
      <c r="AN261" s="10" t="s">
        <v>325</v>
      </c>
    </row>
    <row r="262" spans="1:40" x14ac:dyDescent="0.2">
      <c r="A262" s="8">
        <v>36</v>
      </c>
      <c r="B262" s="8" t="s">
        <v>70</v>
      </c>
      <c r="C262" s="8" t="s">
        <v>71</v>
      </c>
      <c r="D262" s="8" t="s">
        <v>21</v>
      </c>
      <c r="E262" s="8" t="s">
        <v>22</v>
      </c>
      <c r="F262" s="8" t="s">
        <v>23</v>
      </c>
      <c r="G262" s="13">
        <v>0</v>
      </c>
      <c r="H262" s="13">
        <v>0</v>
      </c>
      <c r="I262" s="13"/>
      <c r="J262" s="13"/>
      <c r="K262" s="13">
        <f t="shared" si="42"/>
        <v>0</v>
      </c>
      <c r="L262" s="13">
        <f t="shared" si="43"/>
        <v>0</v>
      </c>
      <c r="M262" s="16">
        <v>1</v>
      </c>
      <c r="N262" s="16">
        <v>0</v>
      </c>
      <c r="O262" s="16">
        <v>1</v>
      </c>
      <c r="P262" s="16">
        <v>0</v>
      </c>
      <c r="Q262" s="16">
        <f t="shared" si="44"/>
        <v>0</v>
      </c>
      <c r="R262" s="16">
        <f t="shared" si="45"/>
        <v>0</v>
      </c>
      <c r="S262" s="19">
        <v>0</v>
      </c>
      <c r="T262" s="19">
        <v>0</v>
      </c>
      <c r="U262" s="19"/>
      <c r="V262" s="19"/>
      <c r="W262" s="19">
        <f t="shared" si="46"/>
        <v>0</v>
      </c>
      <c r="X262" s="19">
        <f t="shared" si="47"/>
        <v>0</v>
      </c>
      <c r="Y262" s="22">
        <v>0</v>
      </c>
      <c r="Z262" s="22">
        <v>0</v>
      </c>
      <c r="AA262" s="22"/>
      <c r="AB262" s="22"/>
      <c r="AC262" s="22">
        <f t="shared" si="48"/>
        <v>0</v>
      </c>
      <c r="AD262" s="22">
        <f t="shared" si="49"/>
        <v>0</v>
      </c>
      <c r="AE262" s="9">
        <v>0</v>
      </c>
      <c r="AF262" s="9">
        <v>0</v>
      </c>
      <c r="AG262" s="25">
        <v>1</v>
      </c>
      <c r="AH262" s="25">
        <v>0</v>
      </c>
      <c r="AI262" s="25">
        <f t="shared" ref="AI262:AI274" si="50">+I262+O262+U262+AA262</f>
        <v>1</v>
      </c>
      <c r="AJ262" s="25">
        <f t="shared" ref="AJ262:AJ274" si="51">+J262+P262+V262+AB262</f>
        <v>0</v>
      </c>
      <c r="AK262" s="29">
        <f t="shared" ref="AK262:AK274" si="52">+AG262-AI262</f>
        <v>0</v>
      </c>
      <c r="AL262" s="29">
        <f t="shared" ref="AL262:AL274" si="53">+AH262-AJ262</f>
        <v>0</v>
      </c>
      <c r="AM262" s="10"/>
      <c r="AN262" s="10" t="s">
        <v>329</v>
      </c>
    </row>
    <row r="263" spans="1:40" x14ac:dyDescent="0.2">
      <c r="A263" s="8">
        <v>260</v>
      </c>
      <c r="B263" s="8" t="s">
        <v>307</v>
      </c>
      <c r="C263" s="8" t="s">
        <v>67</v>
      </c>
      <c r="D263" s="8" t="s">
        <v>32</v>
      </c>
      <c r="E263" s="8" t="s">
        <v>22</v>
      </c>
      <c r="F263" s="8" t="s">
        <v>23</v>
      </c>
      <c r="G263" s="13">
        <v>0</v>
      </c>
      <c r="H263" s="13">
        <v>0</v>
      </c>
      <c r="I263" s="13"/>
      <c r="J263" s="13"/>
      <c r="K263" s="13">
        <f t="shared" ref="K263:K274" si="54">+G263-I263</f>
        <v>0</v>
      </c>
      <c r="L263" s="13">
        <f t="shared" ref="L263:L274" si="55">+H263-J263</f>
        <v>0</v>
      </c>
      <c r="M263" s="16">
        <v>3</v>
      </c>
      <c r="N263" s="16">
        <v>843.5</v>
      </c>
      <c r="O263" s="16"/>
      <c r="P263" s="16"/>
      <c r="Q263" s="16">
        <f t="shared" ref="Q263:Q274" si="56">+M263-O263</f>
        <v>3</v>
      </c>
      <c r="R263" s="16">
        <f t="shared" ref="R263:R274" si="57">+N263-P263</f>
        <v>843.5</v>
      </c>
      <c r="S263" s="19">
        <v>2</v>
      </c>
      <c r="T263" s="19">
        <v>2794.8</v>
      </c>
      <c r="U263" s="19">
        <v>2</v>
      </c>
      <c r="V263" s="19">
        <v>2794.8</v>
      </c>
      <c r="W263" s="19">
        <f t="shared" ref="W263:W274" si="58">+S263-U263</f>
        <v>0</v>
      </c>
      <c r="X263" s="19">
        <f t="shared" ref="X263:X274" si="59">+T263-V263</f>
        <v>0</v>
      </c>
      <c r="Y263" s="22">
        <v>0</v>
      </c>
      <c r="Z263" s="22">
        <v>0</v>
      </c>
      <c r="AA263" s="22"/>
      <c r="AB263" s="22"/>
      <c r="AC263" s="22">
        <f t="shared" ref="AC263:AC274" si="60">+Y263-AA263</f>
        <v>0</v>
      </c>
      <c r="AD263" s="22">
        <f t="shared" ref="AD263:AD274" si="61">+Z263-AB263</f>
        <v>0</v>
      </c>
      <c r="AE263" s="9">
        <v>1</v>
      </c>
      <c r="AF263" s="9">
        <v>17258</v>
      </c>
      <c r="AG263" s="25">
        <v>6</v>
      </c>
      <c r="AH263" s="25">
        <v>20896.3</v>
      </c>
      <c r="AI263" s="25">
        <f t="shared" si="50"/>
        <v>2</v>
      </c>
      <c r="AJ263" s="25">
        <f t="shared" si="51"/>
        <v>2794.8</v>
      </c>
      <c r="AK263" s="29">
        <f t="shared" si="52"/>
        <v>4</v>
      </c>
      <c r="AL263" s="29">
        <f t="shared" si="53"/>
        <v>18101.5</v>
      </c>
      <c r="AM263" s="10"/>
      <c r="AN263" s="10" t="s">
        <v>325</v>
      </c>
    </row>
    <row r="264" spans="1:40" x14ac:dyDescent="0.2">
      <c r="A264" s="8">
        <v>168</v>
      </c>
      <c r="B264" s="8" t="s">
        <v>216</v>
      </c>
      <c r="C264" s="8" t="s">
        <v>71</v>
      </c>
      <c r="D264" s="8" t="s">
        <v>21</v>
      </c>
      <c r="E264" s="8" t="s">
        <v>22</v>
      </c>
      <c r="F264" s="8" t="s">
        <v>23</v>
      </c>
      <c r="G264" s="13">
        <v>0</v>
      </c>
      <c r="H264" s="13">
        <v>0</v>
      </c>
      <c r="I264" s="13"/>
      <c r="J264" s="13"/>
      <c r="K264" s="13">
        <f t="shared" si="54"/>
        <v>0</v>
      </c>
      <c r="L264" s="13">
        <f t="shared" si="55"/>
        <v>0</v>
      </c>
      <c r="M264" s="16">
        <v>0</v>
      </c>
      <c r="N264" s="16">
        <v>0</v>
      </c>
      <c r="O264" s="16"/>
      <c r="P264" s="16"/>
      <c r="Q264" s="16">
        <f t="shared" si="56"/>
        <v>0</v>
      </c>
      <c r="R264" s="16">
        <f t="shared" si="57"/>
        <v>0</v>
      </c>
      <c r="S264" s="19">
        <v>0</v>
      </c>
      <c r="T264" s="19">
        <v>0</v>
      </c>
      <c r="U264" s="19"/>
      <c r="V264" s="19"/>
      <c r="W264" s="19">
        <f t="shared" si="58"/>
        <v>0</v>
      </c>
      <c r="X264" s="19">
        <f t="shared" si="59"/>
        <v>0</v>
      </c>
      <c r="Y264" s="22">
        <v>0</v>
      </c>
      <c r="Z264" s="22">
        <v>0</v>
      </c>
      <c r="AA264" s="22"/>
      <c r="AB264" s="22"/>
      <c r="AC264" s="22">
        <f t="shared" si="60"/>
        <v>0</v>
      </c>
      <c r="AD264" s="22">
        <f t="shared" si="61"/>
        <v>0</v>
      </c>
      <c r="AE264" s="9">
        <v>0</v>
      </c>
      <c r="AF264" s="9">
        <v>0</v>
      </c>
      <c r="AG264" s="25">
        <v>0</v>
      </c>
      <c r="AH264" s="25">
        <v>0</v>
      </c>
      <c r="AI264" s="25">
        <f t="shared" si="50"/>
        <v>0</v>
      </c>
      <c r="AJ264" s="25">
        <f t="shared" si="51"/>
        <v>0</v>
      </c>
      <c r="AK264" s="29">
        <f t="shared" si="52"/>
        <v>0</v>
      </c>
      <c r="AL264" s="29">
        <f t="shared" si="53"/>
        <v>0</v>
      </c>
      <c r="AM264" s="10"/>
      <c r="AN264" s="10" t="s">
        <v>325</v>
      </c>
    </row>
    <row r="265" spans="1:40" x14ac:dyDescent="0.2">
      <c r="A265" s="8">
        <v>257</v>
      </c>
      <c r="B265" s="8" t="s">
        <v>304</v>
      </c>
      <c r="C265" s="8" t="s">
        <v>71</v>
      </c>
      <c r="D265" s="8" t="s">
        <v>26</v>
      </c>
      <c r="E265" s="8" t="s">
        <v>22</v>
      </c>
      <c r="F265" s="8" t="s">
        <v>23</v>
      </c>
      <c r="G265" s="13">
        <v>0</v>
      </c>
      <c r="H265" s="13">
        <v>0</v>
      </c>
      <c r="I265" s="13"/>
      <c r="J265" s="13"/>
      <c r="K265" s="13">
        <f t="shared" si="54"/>
        <v>0</v>
      </c>
      <c r="L265" s="13">
        <f t="shared" si="55"/>
        <v>0</v>
      </c>
      <c r="M265" s="16">
        <v>0</v>
      </c>
      <c r="N265" s="16">
        <v>0</v>
      </c>
      <c r="O265" s="16"/>
      <c r="P265" s="16"/>
      <c r="Q265" s="16">
        <f t="shared" si="56"/>
        <v>0</v>
      </c>
      <c r="R265" s="16">
        <f t="shared" si="57"/>
        <v>0</v>
      </c>
      <c r="S265" s="19">
        <v>0</v>
      </c>
      <c r="T265" s="19">
        <v>0</v>
      </c>
      <c r="U265" s="19"/>
      <c r="V265" s="19"/>
      <c r="W265" s="19">
        <f t="shared" si="58"/>
        <v>0</v>
      </c>
      <c r="X265" s="19">
        <f t="shared" si="59"/>
        <v>0</v>
      </c>
      <c r="Y265" s="22">
        <v>0</v>
      </c>
      <c r="Z265" s="22">
        <v>0</v>
      </c>
      <c r="AA265" s="22"/>
      <c r="AB265" s="22"/>
      <c r="AC265" s="22">
        <f t="shared" si="60"/>
        <v>0</v>
      </c>
      <c r="AD265" s="22">
        <f t="shared" si="61"/>
        <v>0</v>
      </c>
      <c r="AE265" s="9">
        <v>0</v>
      </c>
      <c r="AF265" s="9">
        <v>0</v>
      </c>
      <c r="AG265" s="25">
        <v>0</v>
      </c>
      <c r="AH265" s="25">
        <v>0</v>
      </c>
      <c r="AI265" s="25">
        <f t="shared" si="50"/>
        <v>0</v>
      </c>
      <c r="AJ265" s="25">
        <f t="shared" si="51"/>
        <v>0</v>
      </c>
      <c r="AK265" s="29">
        <f t="shared" si="52"/>
        <v>0</v>
      </c>
      <c r="AL265" s="29">
        <f t="shared" si="53"/>
        <v>0</v>
      </c>
      <c r="AM265" s="10"/>
      <c r="AN265" s="10" t="s">
        <v>332</v>
      </c>
    </row>
    <row r="266" spans="1:40" ht="22.5" x14ac:dyDescent="0.2">
      <c r="A266" s="8">
        <v>253</v>
      </c>
      <c r="B266" s="8" t="s">
        <v>300</v>
      </c>
      <c r="C266" s="8" t="s">
        <v>31</v>
      </c>
      <c r="D266" s="8" t="s">
        <v>32</v>
      </c>
      <c r="E266" s="8" t="s">
        <v>17</v>
      </c>
      <c r="F266" s="8" t="s">
        <v>18</v>
      </c>
      <c r="G266" s="13">
        <v>0</v>
      </c>
      <c r="H266" s="13">
        <v>0</v>
      </c>
      <c r="I266" s="13"/>
      <c r="J266" s="13"/>
      <c r="K266" s="13">
        <f t="shared" si="54"/>
        <v>0</v>
      </c>
      <c r="L266" s="13">
        <f t="shared" si="55"/>
        <v>0</v>
      </c>
      <c r="M266" s="16">
        <v>1</v>
      </c>
      <c r="N266" s="16">
        <v>0</v>
      </c>
      <c r="O266" s="16">
        <v>1</v>
      </c>
      <c r="P266" s="16">
        <v>0</v>
      </c>
      <c r="Q266" s="16">
        <f t="shared" si="56"/>
        <v>0</v>
      </c>
      <c r="R266" s="16">
        <f t="shared" si="57"/>
        <v>0</v>
      </c>
      <c r="S266" s="19">
        <v>1</v>
      </c>
      <c r="T266" s="19">
        <v>1530.8</v>
      </c>
      <c r="U266" s="19"/>
      <c r="V266" s="19"/>
      <c r="W266" s="19">
        <f t="shared" si="58"/>
        <v>1</v>
      </c>
      <c r="X266" s="19">
        <f t="shared" si="59"/>
        <v>1530.8</v>
      </c>
      <c r="Y266" s="22">
        <v>0</v>
      </c>
      <c r="Z266" s="22">
        <v>0</v>
      </c>
      <c r="AA266" s="22"/>
      <c r="AB266" s="22"/>
      <c r="AC266" s="22">
        <f t="shared" si="60"/>
        <v>0</v>
      </c>
      <c r="AD266" s="22">
        <f t="shared" si="61"/>
        <v>0</v>
      </c>
      <c r="AE266" s="9">
        <v>0</v>
      </c>
      <c r="AF266" s="9">
        <v>0</v>
      </c>
      <c r="AG266" s="25">
        <v>2</v>
      </c>
      <c r="AH266" s="25">
        <v>1530.8</v>
      </c>
      <c r="AI266" s="25">
        <f t="shared" si="50"/>
        <v>1</v>
      </c>
      <c r="AJ266" s="25">
        <f t="shared" si="51"/>
        <v>0</v>
      </c>
      <c r="AK266" s="29">
        <f t="shared" si="52"/>
        <v>1</v>
      </c>
      <c r="AL266" s="29">
        <f t="shared" si="53"/>
        <v>1530.8</v>
      </c>
      <c r="AM266" s="10"/>
      <c r="AN266" s="10" t="s">
        <v>326</v>
      </c>
    </row>
    <row r="267" spans="1:40" x14ac:dyDescent="0.2">
      <c r="A267" s="8">
        <v>261</v>
      </c>
      <c r="B267" s="8" t="s">
        <v>308</v>
      </c>
      <c r="C267" s="8" t="s">
        <v>49</v>
      </c>
      <c r="D267" s="8" t="s">
        <v>32</v>
      </c>
      <c r="E267" s="8" t="s">
        <v>17</v>
      </c>
      <c r="F267" s="8" t="s">
        <v>62</v>
      </c>
      <c r="G267" s="13">
        <v>1</v>
      </c>
      <c r="H267" s="13">
        <v>7794.8</v>
      </c>
      <c r="I267" s="13">
        <v>0</v>
      </c>
      <c r="J267" s="13">
        <v>6870.6049999999996</v>
      </c>
      <c r="K267" s="13">
        <f t="shared" si="54"/>
        <v>1</v>
      </c>
      <c r="L267" s="13">
        <f t="shared" si="55"/>
        <v>924.19500000000062</v>
      </c>
      <c r="M267" s="16">
        <v>1</v>
      </c>
      <c r="N267" s="16">
        <v>0</v>
      </c>
      <c r="O267" s="16">
        <v>1</v>
      </c>
      <c r="P267" s="16">
        <v>0</v>
      </c>
      <c r="Q267" s="16">
        <f t="shared" si="56"/>
        <v>0</v>
      </c>
      <c r="R267" s="16">
        <f t="shared" si="57"/>
        <v>0</v>
      </c>
      <c r="S267" s="19">
        <v>2</v>
      </c>
      <c r="T267" s="19">
        <v>21759.9</v>
      </c>
      <c r="U267" s="19">
        <v>1</v>
      </c>
      <c r="V267" s="19">
        <v>14419.933999999999</v>
      </c>
      <c r="W267" s="19">
        <f t="shared" si="58"/>
        <v>1</v>
      </c>
      <c r="X267" s="19">
        <f t="shared" si="59"/>
        <v>7339.9660000000022</v>
      </c>
      <c r="Y267" s="22">
        <v>1</v>
      </c>
      <c r="Z267" s="22">
        <v>0</v>
      </c>
      <c r="AA267" s="22">
        <v>1</v>
      </c>
      <c r="AB267" s="22">
        <v>0</v>
      </c>
      <c r="AC267" s="22">
        <f t="shared" si="60"/>
        <v>0</v>
      </c>
      <c r="AD267" s="22">
        <f t="shared" si="61"/>
        <v>0</v>
      </c>
      <c r="AE267" s="9">
        <v>0</v>
      </c>
      <c r="AF267" s="9">
        <v>0</v>
      </c>
      <c r="AG267" s="25">
        <v>5</v>
      </c>
      <c r="AH267" s="25">
        <v>29554.7</v>
      </c>
      <c r="AI267" s="25">
        <f t="shared" si="50"/>
        <v>3</v>
      </c>
      <c r="AJ267" s="25">
        <f t="shared" si="51"/>
        <v>21290.538999999997</v>
      </c>
      <c r="AK267" s="29">
        <f t="shared" si="52"/>
        <v>2</v>
      </c>
      <c r="AL267" s="29">
        <f t="shared" si="53"/>
        <v>8264.1610000000037</v>
      </c>
      <c r="AM267" s="10">
        <v>7794.8</v>
      </c>
      <c r="AN267" s="10" t="s">
        <v>326</v>
      </c>
    </row>
    <row r="268" spans="1:40" ht="22.5" x14ac:dyDescent="0.2">
      <c r="A268" s="8">
        <v>184</v>
      </c>
      <c r="B268" s="8" t="s">
        <v>231</v>
      </c>
      <c r="C268" s="8" t="s">
        <v>15</v>
      </c>
      <c r="D268" s="8" t="s">
        <v>26</v>
      </c>
      <c r="E268" s="8" t="s">
        <v>22</v>
      </c>
      <c r="F268" s="8" t="s">
        <v>23</v>
      </c>
      <c r="G268" s="13">
        <v>1</v>
      </c>
      <c r="H268" s="13">
        <v>215</v>
      </c>
      <c r="I268" s="13">
        <v>1</v>
      </c>
      <c r="J268" s="13">
        <v>215</v>
      </c>
      <c r="K268" s="13">
        <f t="shared" si="54"/>
        <v>0</v>
      </c>
      <c r="L268" s="13">
        <f t="shared" si="55"/>
        <v>0</v>
      </c>
      <c r="M268" s="16">
        <v>0</v>
      </c>
      <c r="N268" s="16">
        <v>0</v>
      </c>
      <c r="O268" s="16"/>
      <c r="P268" s="16"/>
      <c r="Q268" s="16">
        <f t="shared" si="56"/>
        <v>0</v>
      </c>
      <c r="R268" s="16">
        <f t="shared" si="57"/>
        <v>0</v>
      </c>
      <c r="S268" s="19">
        <v>1</v>
      </c>
      <c r="T268" s="19">
        <v>3000</v>
      </c>
      <c r="U268" s="19">
        <v>1</v>
      </c>
      <c r="V268" s="19">
        <v>3000</v>
      </c>
      <c r="W268" s="19">
        <f t="shared" si="58"/>
        <v>0</v>
      </c>
      <c r="X268" s="19">
        <f t="shared" si="59"/>
        <v>0</v>
      </c>
      <c r="Y268" s="22">
        <v>0</v>
      </c>
      <c r="Z268" s="22">
        <v>0</v>
      </c>
      <c r="AA268" s="22"/>
      <c r="AB268" s="22"/>
      <c r="AC268" s="22">
        <f t="shared" si="60"/>
        <v>0</v>
      </c>
      <c r="AD268" s="22">
        <f t="shared" si="61"/>
        <v>0</v>
      </c>
      <c r="AE268" s="9">
        <v>0</v>
      </c>
      <c r="AF268" s="9">
        <v>0</v>
      </c>
      <c r="AG268" s="25">
        <v>2</v>
      </c>
      <c r="AH268" s="25">
        <v>3215</v>
      </c>
      <c r="AI268" s="25">
        <f t="shared" si="50"/>
        <v>2</v>
      </c>
      <c r="AJ268" s="25">
        <f t="shared" si="51"/>
        <v>3215</v>
      </c>
      <c r="AK268" s="29">
        <f t="shared" si="52"/>
        <v>0</v>
      </c>
      <c r="AL268" s="29">
        <f t="shared" si="53"/>
        <v>0</v>
      </c>
      <c r="AM268" s="10">
        <v>3215</v>
      </c>
      <c r="AN268" s="10" t="s">
        <v>329</v>
      </c>
    </row>
    <row r="269" spans="1:40" x14ac:dyDescent="0.2">
      <c r="A269" s="8">
        <v>262</v>
      </c>
      <c r="B269" s="8" t="s">
        <v>309</v>
      </c>
      <c r="C269" s="8" t="s">
        <v>31</v>
      </c>
      <c r="D269" s="8" t="s">
        <v>32</v>
      </c>
      <c r="E269" s="8" t="s">
        <v>17</v>
      </c>
      <c r="F269" s="8" t="s">
        <v>18</v>
      </c>
      <c r="G269" s="13">
        <v>1</v>
      </c>
      <c r="H269" s="13">
        <v>6099.4</v>
      </c>
      <c r="I269" s="13">
        <v>0</v>
      </c>
      <c r="J269" s="13">
        <v>5199.4870000000001</v>
      </c>
      <c r="K269" s="13">
        <f t="shared" si="54"/>
        <v>1</v>
      </c>
      <c r="L269" s="13">
        <f t="shared" si="55"/>
        <v>899.91299999999956</v>
      </c>
      <c r="M269" s="16">
        <v>1</v>
      </c>
      <c r="N269" s="16">
        <v>0</v>
      </c>
      <c r="O269" s="16"/>
      <c r="P269" s="16"/>
      <c r="Q269" s="16">
        <f t="shared" si="56"/>
        <v>1</v>
      </c>
      <c r="R269" s="16">
        <f t="shared" si="57"/>
        <v>0</v>
      </c>
      <c r="S269" s="19">
        <v>2</v>
      </c>
      <c r="T269" s="19">
        <v>2192.6999999999998</v>
      </c>
      <c r="U269" s="19"/>
      <c r="V269" s="19"/>
      <c r="W269" s="19">
        <f t="shared" si="58"/>
        <v>2</v>
      </c>
      <c r="X269" s="19">
        <f t="shared" si="59"/>
        <v>2192.6999999999998</v>
      </c>
      <c r="Y269" s="22">
        <v>0</v>
      </c>
      <c r="Z269" s="22">
        <v>0</v>
      </c>
      <c r="AA269" s="22"/>
      <c r="AB269" s="22"/>
      <c r="AC269" s="22">
        <f t="shared" si="60"/>
        <v>0</v>
      </c>
      <c r="AD269" s="22">
        <f t="shared" si="61"/>
        <v>0</v>
      </c>
      <c r="AE269" s="9">
        <v>0</v>
      </c>
      <c r="AF269" s="9">
        <v>0</v>
      </c>
      <c r="AG269" s="25">
        <v>4</v>
      </c>
      <c r="AH269" s="25">
        <v>8292.1</v>
      </c>
      <c r="AI269" s="25">
        <f t="shared" si="50"/>
        <v>0</v>
      </c>
      <c r="AJ269" s="25">
        <f t="shared" si="51"/>
        <v>5199.4870000000001</v>
      </c>
      <c r="AK269" s="29">
        <f t="shared" si="52"/>
        <v>4</v>
      </c>
      <c r="AL269" s="29">
        <f t="shared" si="53"/>
        <v>3092.6130000000003</v>
      </c>
      <c r="AM269" s="10">
        <v>6099.4</v>
      </c>
      <c r="AN269" s="10" t="s">
        <v>332</v>
      </c>
    </row>
    <row r="270" spans="1:40" x14ac:dyDescent="0.2">
      <c r="A270" s="8">
        <v>10</v>
      </c>
      <c r="B270" s="8" t="s">
        <v>37</v>
      </c>
      <c r="C270" s="8" t="s">
        <v>38</v>
      </c>
      <c r="D270" s="8" t="s">
        <v>29</v>
      </c>
      <c r="E270" s="8" t="s">
        <v>17</v>
      </c>
      <c r="F270" s="8" t="s">
        <v>18</v>
      </c>
      <c r="G270" s="13">
        <v>0</v>
      </c>
      <c r="H270" s="13">
        <v>0</v>
      </c>
      <c r="I270" s="13"/>
      <c r="J270" s="13"/>
      <c r="K270" s="13">
        <f t="shared" si="54"/>
        <v>0</v>
      </c>
      <c r="L270" s="13">
        <f t="shared" si="55"/>
        <v>0</v>
      </c>
      <c r="M270" s="16">
        <v>1</v>
      </c>
      <c r="N270" s="16">
        <v>23510.2</v>
      </c>
      <c r="O270" s="16">
        <v>0</v>
      </c>
      <c r="P270" s="16">
        <v>6950.6</v>
      </c>
      <c r="Q270" s="16">
        <f t="shared" si="56"/>
        <v>1</v>
      </c>
      <c r="R270" s="16">
        <f t="shared" si="57"/>
        <v>16559.599999999999</v>
      </c>
      <c r="S270" s="19">
        <v>3</v>
      </c>
      <c r="T270" s="19">
        <v>57600</v>
      </c>
      <c r="U270" s="19">
        <v>3</v>
      </c>
      <c r="V270" s="19">
        <v>57600</v>
      </c>
      <c r="W270" s="19">
        <f t="shared" si="58"/>
        <v>0</v>
      </c>
      <c r="X270" s="19">
        <f t="shared" si="59"/>
        <v>0</v>
      </c>
      <c r="Y270" s="22">
        <v>0</v>
      </c>
      <c r="Z270" s="22">
        <v>0</v>
      </c>
      <c r="AA270" s="22"/>
      <c r="AB270" s="22"/>
      <c r="AC270" s="22">
        <f t="shared" si="60"/>
        <v>0</v>
      </c>
      <c r="AD270" s="22">
        <f t="shared" si="61"/>
        <v>0</v>
      </c>
      <c r="AE270" s="9">
        <v>0</v>
      </c>
      <c r="AF270" s="9">
        <v>0</v>
      </c>
      <c r="AG270" s="25">
        <v>4</v>
      </c>
      <c r="AH270" s="25">
        <v>81110.2</v>
      </c>
      <c r="AI270" s="25">
        <f t="shared" si="50"/>
        <v>3</v>
      </c>
      <c r="AJ270" s="25">
        <f t="shared" si="51"/>
        <v>64550.6</v>
      </c>
      <c r="AK270" s="29">
        <f t="shared" si="52"/>
        <v>1</v>
      </c>
      <c r="AL270" s="29">
        <f t="shared" si="53"/>
        <v>16559.599999999999</v>
      </c>
      <c r="AM270" s="10">
        <v>23510.2</v>
      </c>
      <c r="AN270" s="10" t="s">
        <v>331</v>
      </c>
    </row>
    <row r="271" spans="1:40" x14ac:dyDescent="0.2">
      <c r="A271" s="8">
        <v>214</v>
      </c>
      <c r="B271" s="8" t="s">
        <v>261</v>
      </c>
      <c r="C271" s="8" t="s">
        <v>38</v>
      </c>
      <c r="D271" s="8" t="s">
        <v>21</v>
      </c>
      <c r="E271" s="8" t="s">
        <v>22</v>
      </c>
      <c r="F271" s="8" t="s">
        <v>23</v>
      </c>
      <c r="G271" s="13">
        <v>0</v>
      </c>
      <c r="H271" s="13">
        <v>0</v>
      </c>
      <c r="I271" s="13"/>
      <c r="J271" s="13"/>
      <c r="K271" s="13">
        <f t="shared" si="54"/>
        <v>0</v>
      </c>
      <c r="L271" s="13">
        <f t="shared" si="55"/>
        <v>0</v>
      </c>
      <c r="M271" s="16">
        <v>1</v>
      </c>
      <c r="N271" s="16">
        <v>0</v>
      </c>
      <c r="O271" s="16">
        <v>1</v>
      </c>
      <c r="P271" s="16">
        <v>0</v>
      </c>
      <c r="Q271" s="16">
        <f t="shared" si="56"/>
        <v>0</v>
      </c>
      <c r="R271" s="16">
        <f t="shared" si="57"/>
        <v>0</v>
      </c>
      <c r="S271" s="19">
        <v>0</v>
      </c>
      <c r="T271" s="19">
        <v>0</v>
      </c>
      <c r="U271" s="19"/>
      <c r="V271" s="19"/>
      <c r="W271" s="19">
        <f t="shared" si="58"/>
        <v>0</v>
      </c>
      <c r="X271" s="19">
        <f t="shared" si="59"/>
        <v>0</v>
      </c>
      <c r="Y271" s="22">
        <v>0</v>
      </c>
      <c r="Z271" s="22">
        <v>0</v>
      </c>
      <c r="AA271" s="22"/>
      <c r="AB271" s="22"/>
      <c r="AC271" s="22">
        <f t="shared" si="60"/>
        <v>0</v>
      </c>
      <c r="AD271" s="22">
        <f t="shared" si="61"/>
        <v>0</v>
      </c>
      <c r="AE271" s="9">
        <v>2</v>
      </c>
      <c r="AF271" s="9">
        <v>57456.5</v>
      </c>
      <c r="AG271" s="25">
        <v>3</v>
      </c>
      <c r="AH271" s="25">
        <v>57456.5</v>
      </c>
      <c r="AI271" s="25">
        <f t="shared" si="50"/>
        <v>1</v>
      </c>
      <c r="AJ271" s="25">
        <f t="shared" si="51"/>
        <v>0</v>
      </c>
      <c r="AK271" s="29">
        <f t="shared" si="52"/>
        <v>2</v>
      </c>
      <c r="AL271" s="29">
        <f t="shared" si="53"/>
        <v>57456.5</v>
      </c>
      <c r="AM271" s="10"/>
      <c r="AN271" s="10" t="s">
        <v>329</v>
      </c>
    </row>
    <row r="272" spans="1:40" x14ac:dyDescent="0.2">
      <c r="A272" s="8">
        <v>263</v>
      </c>
      <c r="B272" s="8" t="s">
        <v>310</v>
      </c>
      <c r="C272" s="8" t="s">
        <v>31</v>
      </c>
      <c r="D272" s="8" t="s">
        <v>32</v>
      </c>
      <c r="E272" s="8" t="s">
        <v>17</v>
      </c>
      <c r="F272" s="8" t="s">
        <v>18</v>
      </c>
      <c r="G272" s="13">
        <v>1</v>
      </c>
      <c r="H272" s="13">
        <v>4370</v>
      </c>
      <c r="I272" s="13">
        <v>1</v>
      </c>
      <c r="J272" s="13">
        <v>4370</v>
      </c>
      <c r="K272" s="13">
        <f t="shared" si="54"/>
        <v>0</v>
      </c>
      <c r="L272" s="13">
        <f t="shared" si="55"/>
        <v>0</v>
      </c>
      <c r="M272" s="16">
        <v>2</v>
      </c>
      <c r="N272" s="16">
        <v>8318.7639999999992</v>
      </c>
      <c r="O272" s="16">
        <v>2</v>
      </c>
      <c r="P272" s="16">
        <v>8318.7639999999992</v>
      </c>
      <c r="Q272" s="16">
        <f t="shared" si="56"/>
        <v>0</v>
      </c>
      <c r="R272" s="16">
        <f t="shared" si="57"/>
        <v>0</v>
      </c>
      <c r="S272" s="19">
        <v>0</v>
      </c>
      <c r="T272" s="19">
        <v>0</v>
      </c>
      <c r="U272" s="19"/>
      <c r="V272" s="19"/>
      <c r="W272" s="19">
        <f t="shared" si="58"/>
        <v>0</v>
      </c>
      <c r="X272" s="19">
        <f t="shared" si="59"/>
        <v>0</v>
      </c>
      <c r="Y272" s="22">
        <v>0</v>
      </c>
      <c r="Z272" s="22">
        <v>0</v>
      </c>
      <c r="AA272" s="22"/>
      <c r="AB272" s="22"/>
      <c r="AC272" s="22">
        <f t="shared" si="60"/>
        <v>0</v>
      </c>
      <c r="AD272" s="22">
        <f t="shared" si="61"/>
        <v>0</v>
      </c>
      <c r="AE272" s="9">
        <v>1</v>
      </c>
      <c r="AF272" s="9">
        <v>548.31899999999996</v>
      </c>
      <c r="AG272" s="25">
        <v>4</v>
      </c>
      <c r="AH272" s="25">
        <v>13237.083000000001</v>
      </c>
      <c r="AI272" s="25">
        <f t="shared" si="50"/>
        <v>3</v>
      </c>
      <c r="AJ272" s="25">
        <f t="shared" si="51"/>
        <v>12688.763999999999</v>
      </c>
      <c r="AK272" s="29">
        <f t="shared" si="52"/>
        <v>1</v>
      </c>
      <c r="AL272" s="29">
        <f t="shared" si="53"/>
        <v>548.31900000000132</v>
      </c>
      <c r="AM272" s="10">
        <v>4370</v>
      </c>
      <c r="AN272" s="10" t="s">
        <v>322</v>
      </c>
    </row>
    <row r="273" spans="1:40" x14ac:dyDescent="0.2">
      <c r="A273" s="8">
        <v>267</v>
      </c>
      <c r="B273" s="8" t="s">
        <v>314</v>
      </c>
      <c r="C273" s="8" t="s">
        <v>49</v>
      </c>
      <c r="D273" s="8" t="s">
        <v>32</v>
      </c>
      <c r="E273" s="8" t="s">
        <v>17</v>
      </c>
      <c r="F273" s="8" t="s">
        <v>18</v>
      </c>
      <c r="G273" s="13">
        <v>0</v>
      </c>
      <c r="H273" s="13">
        <v>0</v>
      </c>
      <c r="I273" s="13"/>
      <c r="J273" s="13"/>
      <c r="K273" s="13">
        <f t="shared" si="54"/>
        <v>0</v>
      </c>
      <c r="L273" s="13">
        <f t="shared" si="55"/>
        <v>0</v>
      </c>
      <c r="M273" s="16">
        <v>0</v>
      </c>
      <c r="N273" s="16">
        <v>0</v>
      </c>
      <c r="O273" s="16"/>
      <c r="P273" s="16"/>
      <c r="Q273" s="16">
        <f t="shared" si="56"/>
        <v>0</v>
      </c>
      <c r="R273" s="16">
        <f t="shared" si="57"/>
        <v>0</v>
      </c>
      <c r="S273" s="19">
        <v>0</v>
      </c>
      <c r="T273" s="19">
        <v>0</v>
      </c>
      <c r="U273" s="19"/>
      <c r="V273" s="19"/>
      <c r="W273" s="19">
        <f t="shared" si="58"/>
        <v>0</v>
      </c>
      <c r="X273" s="19">
        <f t="shared" si="59"/>
        <v>0</v>
      </c>
      <c r="Y273" s="22">
        <v>0</v>
      </c>
      <c r="Z273" s="22">
        <v>0</v>
      </c>
      <c r="AA273" s="22"/>
      <c r="AB273" s="22"/>
      <c r="AC273" s="22">
        <f t="shared" si="60"/>
        <v>0</v>
      </c>
      <c r="AD273" s="22">
        <f t="shared" si="61"/>
        <v>0</v>
      </c>
      <c r="AE273" s="9">
        <v>1</v>
      </c>
      <c r="AF273" s="9">
        <v>1302.6579999999999</v>
      </c>
      <c r="AG273" s="25">
        <v>1</v>
      </c>
      <c r="AH273" s="25">
        <v>1302.6579999999999</v>
      </c>
      <c r="AI273" s="25">
        <f t="shared" si="50"/>
        <v>0</v>
      </c>
      <c r="AJ273" s="25">
        <f t="shared" si="51"/>
        <v>0</v>
      </c>
      <c r="AK273" s="29">
        <f t="shared" si="52"/>
        <v>1</v>
      </c>
      <c r="AL273" s="29">
        <f t="shared" si="53"/>
        <v>1302.6579999999999</v>
      </c>
      <c r="AM273" s="10"/>
      <c r="AN273" s="10" t="s">
        <v>322</v>
      </c>
    </row>
    <row r="274" spans="1:40" x14ac:dyDescent="0.2">
      <c r="A274" s="8">
        <v>152</v>
      </c>
      <c r="B274" s="8" t="s">
        <v>199</v>
      </c>
      <c r="C274" s="8" t="s">
        <v>38</v>
      </c>
      <c r="D274" s="8" t="s">
        <v>21</v>
      </c>
      <c r="E274" s="8" t="s">
        <v>22</v>
      </c>
      <c r="F274" s="8" t="s">
        <v>23</v>
      </c>
      <c r="G274" s="13">
        <v>0</v>
      </c>
      <c r="H274" s="13">
        <v>0</v>
      </c>
      <c r="I274" s="13"/>
      <c r="J274" s="13"/>
      <c r="K274" s="13">
        <f t="shared" si="54"/>
        <v>0</v>
      </c>
      <c r="L274" s="13">
        <f t="shared" si="55"/>
        <v>0</v>
      </c>
      <c r="M274" s="16">
        <v>0</v>
      </c>
      <c r="N274" s="16">
        <v>0</v>
      </c>
      <c r="O274" s="16"/>
      <c r="P274" s="16"/>
      <c r="Q274" s="16">
        <f t="shared" si="56"/>
        <v>0</v>
      </c>
      <c r="R274" s="16">
        <f t="shared" si="57"/>
        <v>0</v>
      </c>
      <c r="S274" s="19">
        <v>0</v>
      </c>
      <c r="T274" s="19">
        <v>0</v>
      </c>
      <c r="U274" s="19"/>
      <c r="V274" s="19"/>
      <c r="W274" s="19">
        <f t="shared" si="58"/>
        <v>0</v>
      </c>
      <c r="X274" s="19">
        <f t="shared" si="59"/>
        <v>0</v>
      </c>
      <c r="Y274" s="22">
        <v>0</v>
      </c>
      <c r="Z274" s="22">
        <v>0</v>
      </c>
      <c r="AA274" s="22"/>
      <c r="AB274" s="22"/>
      <c r="AC274" s="22">
        <f t="shared" si="60"/>
        <v>0</v>
      </c>
      <c r="AD274" s="22">
        <f t="shared" si="61"/>
        <v>0</v>
      </c>
      <c r="AE274" s="9">
        <v>0</v>
      </c>
      <c r="AF274" s="9">
        <v>0</v>
      </c>
      <c r="AG274" s="25">
        <v>0</v>
      </c>
      <c r="AH274" s="25">
        <v>0</v>
      </c>
      <c r="AI274" s="25">
        <f t="shared" si="50"/>
        <v>0</v>
      </c>
      <c r="AJ274" s="25">
        <f t="shared" si="51"/>
        <v>0</v>
      </c>
      <c r="AK274" s="29">
        <f t="shared" si="52"/>
        <v>0</v>
      </c>
      <c r="AL274" s="29">
        <f t="shared" si="53"/>
        <v>0</v>
      </c>
      <c r="AM274" s="10"/>
      <c r="AN274" s="10" t="s">
        <v>329</v>
      </c>
    </row>
    <row r="276" spans="1:40" x14ac:dyDescent="0.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40" x14ac:dyDescent="0.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sheetData>
  <sheetProtection algorithmName="SHA-512" hashValue="zE0FKTgiAnAWsQ034S3ctMK8kXc6wyUjuss9njKZT9SkE/VwLS8t1rNUqwej/YnbFWHvI/Td5aiLKNH6lnAgyw==" saltValue="QDTWkooM9EGKHd9XJJlskQ==" spinCount="100000" sheet="1" selectLockedCells="1" selectUnlockedCells="1"/>
  <mergeCells count="16">
    <mergeCell ref="AK3:AL3"/>
    <mergeCell ref="I3:J3"/>
    <mergeCell ref="G3:H3"/>
    <mergeCell ref="K3:L3"/>
    <mergeCell ref="M3:N3"/>
    <mergeCell ref="O3:P3"/>
    <mergeCell ref="Q3:R3"/>
    <mergeCell ref="S3:T3"/>
    <mergeCell ref="U3:V3"/>
    <mergeCell ref="W3:X3"/>
    <mergeCell ref="Y3:Z3"/>
    <mergeCell ref="AA3:AB3"/>
    <mergeCell ref="AC3:AD3"/>
    <mergeCell ref="AE3:AF3"/>
    <mergeCell ref="AG3:AH3"/>
    <mergeCell ref="AI3:AJ3"/>
  </mergeCells>
  <pageMargins left="0.70866141732283472" right="0.70866141732283472" top="0.74803149606299213" bottom="0.74803149606299213" header="0.31496062992125984" footer="0.31496062992125984"/>
  <pageSetup scale="6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6"/>
  <sheetViews>
    <sheetView workbookViewId="0">
      <selection activeCell="A23" sqref="A23"/>
    </sheetView>
  </sheetViews>
  <sheetFormatPr defaultRowHeight="15" x14ac:dyDescent="0.25"/>
  <cols>
    <col min="1" max="1" width="87" bestFit="1" customWidth="1"/>
    <col min="2" max="2" width="12.140625" bestFit="1" customWidth="1"/>
    <col min="3" max="3" width="13.7109375" customWidth="1"/>
  </cols>
  <sheetData>
    <row r="1" spans="1:2" x14ac:dyDescent="0.25">
      <c r="A1" s="34" t="s">
        <v>357</v>
      </c>
      <c r="B1" s="35">
        <v>2023</v>
      </c>
    </row>
    <row r="3" spans="1:2" x14ac:dyDescent="0.25">
      <c r="A3" s="34" t="s">
        <v>333</v>
      </c>
      <c r="B3" t="s">
        <v>376</v>
      </c>
    </row>
    <row r="4" spans="1:2" x14ac:dyDescent="0.25">
      <c r="A4" s="35" t="s">
        <v>359</v>
      </c>
      <c r="B4" s="36">
        <v>3240211.8</v>
      </c>
    </row>
    <row r="5" spans="1:2" x14ac:dyDescent="0.25">
      <c r="A5" s="35" t="s">
        <v>365</v>
      </c>
      <c r="B5" s="36">
        <v>306014.15999999997</v>
      </c>
    </row>
    <row r="6" spans="1:2" x14ac:dyDescent="0.25">
      <c r="A6" s="35" t="s">
        <v>334</v>
      </c>
      <c r="B6" s="36">
        <v>3546225.96</v>
      </c>
    </row>
  </sheetData>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workbookViewId="0">
      <selection activeCell="B18" sqref="B18"/>
    </sheetView>
  </sheetViews>
  <sheetFormatPr defaultRowHeight="15" x14ac:dyDescent="0.25"/>
  <cols>
    <col min="1" max="1" width="87" bestFit="1" customWidth="1"/>
    <col min="2" max="2" width="12.140625" bestFit="1" customWidth="1"/>
    <col min="3" max="3" width="12.140625" customWidth="1"/>
  </cols>
  <sheetData>
    <row r="1" spans="1:2" x14ac:dyDescent="0.25">
      <c r="A1" s="34" t="s">
        <v>357</v>
      </c>
      <c r="B1" s="35">
        <v>2023</v>
      </c>
    </row>
    <row r="3" spans="1:2" x14ac:dyDescent="0.25">
      <c r="A3" s="34" t="s">
        <v>333</v>
      </c>
      <c r="B3" t="s">
        <v>376</v>
      </c>
    </row>
    <row r="4" spans="1:2" x14ac:dyDescent="0.25">
      <c r="A4" s="35" t="s">
        <v>359</v>
      </c>
      <c r="B4" s="36">
        <v>3240211.8</v>
      </c>
    </row>
    <row r="5" spans="1:2" x14ac:dyDescent="0.25">
      <c r="A5" s="35" t="s">
        <v>365</v>
      </c>
      <c r="B5" s="36">
        <v>306014.15999999997</v>
      </c>
    </row>
    <row r="6" spans="1:2" x14ac:dyDescent="0.25">
      <c r="A6" s="35" t="s">
        <v>334</v>
      </c>
      <c r="B6" s="36">
        <v>3546225.96</v>
      </c>
    </row>
  </sheetData>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6"/>
  <sheetViews>
    <sheetView workbookViewId="0">
      <selection activeCell="F23" sqref="F23"/>
    </sheetView>
  </sheetViews>
  <sheetFormatPr defaultRowHeight="15" x14ac:dyDescent="0.25"/>
  <cols>
    <col min="1" max="1" width="87" bestFit="1" customWidth="1"/>
    <col min="2" max="2" width="12.140625" bestFit="1" customWidth="1"/>
    <col min="3" max="3" width="17.28515625" bestFit="1" customWidth="1"/>
  </cols>
  <sheetData>
    <row r="1" spans="1:3" x14ac:dyDescent="0.25">
      <c r="A1" s="34" t="s">
        <v>357</v>
      </c>
      <c r="B1" s="35">
        <v>2023</v>
      </c>
    </row>
    <row r="3" spans="1:3" x14ac:dyDescent="0.25">
      <c r="A3" s="34" t="s">
        <v>333</v>
      </c>
      <c r="B3" t="s">
        <v>8</v>
      </c>
      <c r="C3" t="s">
        <v>7</v>
      </c>
    </row>
    <row r="4" spans="1:3" x14ac:dyDescent="0.25">
      <c r="A4" s="35" t="s">
        <v>359</v>
      </c>
      <c r="B4" s="36">
        <v>821571.8</v>
      </c>
      <c r="C4" s="36">
        <v>2418640</v>
      </c>
    </row>
    <row r="5" spans="1:3" x14ac:dyDescent="0.25">
      <c r="A5" s="35" t="s">
        <v>365</v>
      </c>
      <c r="B5" s="36">
        <v>301516.15999999997</v>
      </c>
      <c r="C5" s="36">
        <v>0</v>
      </c>
    </row>
    <row r="6" spans="1:3" x14ac:dyDescent="0.25">
      <c r="A6" s="35" t="s">
        <v>334</v>
      </c>
      <c r="B6" s="36">
        <v>1123087.96</v>
      </c>
      <c r="C6" s="36">
        <v>2418640</v>
      </c>
    </row>
  </sheetData>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6"/>
  <sheetViews>
    <sheetView workbookViewId="0">
      <selection activeCell="K23" sqref="K23"/>
    </sheetView>
  </sheetViews>
  <sheetFormatPr defaultRowHeight="12" x14ac:dyDescent="0.2"/>
  <cols>
    <col min="1" max="1" width="9.140625" style="37"/>
    <col min="2" max="2" width="53.140625" style="37" customWidth="1"/>
    <col min="3" max="3" width="6.5703125" style="37" customWidth="1"/>
    <col min="4" max="4" width="17.28515625" style="37" customWidth="1"/>
    <col min="5" max="5" width="11.7109375" style="37" customWidth="1"/>
    <col min="6" max="6" width="14.7109375" style="37" bestFit="1" customWidth="1"/>
    <col min="7" max="7" width="9.42578125" style="37" customWidth="1"/>
    <col min="8" max="8" width="16" style="37" customWidth="1"/>
    <col min="9" max="9" width="6.140625" style="37" customWidth="1"/>
    <col min="10" max="10" width="17.7109375" style="37" customWidth="1"/>
    <col min="11" max="12" width="9.42578125" style="37" bestFit="1" customWidth="1"/>
    <col min="13" max="13" width="9.28515625" style="37" customWidth="1"/>
    <col min="14" max="14" width="15.7109375" style="37" customWidth="1"/>
    <col min="15" max="15" width="7" style="37" customWidth="1"/>
    <col min="16" max="16" width="13" style="37" customWidth="1"/>
    <col min="17" max="17" width="9.28515625" style="37" bestFit="1" customWidth="1"/>
    <col min="18" max="18" width="13.5703125" style="37" bestFit="1" customWidth="1"/>
    <col min="19" max="19" width="9.28515625" style="37" bestFit="1" customWidth="1"/>
    <col min="20" max="20" width="13.42578125" style="37" customWidth="1"/>
    <col min="21" max="21" width="6.5703125" style="37" customWidth="1"/>
    <col min="22" max="22" width="17.5703125" style="37" bestFit="1" customWidth="1"/>
    <col min="23" max="23" width="6.7109375" style="37" customWidth="1"/>
    <col min="24" max="24" width="14" style="37" customWidth="1"/>
    <col min="25" max="25" width="7.7109375" style="37" customWidth="1"/>
    <col min="26" max="26" width="17.5703125" style="37" bestFit="1" customWidth="1"/>
    <col min="27" max="16384" width="9.140625" style="37"/>
  </cols>
  <sheetData>
    <row r="1" spans="1:26" ht="15" x14ac:dyDescent="0.25">
      <c r="A1" s="118" t="s">
        <v>375</v>
      </c>
      <c r="B1" s="118" t="s">
        <v>382</v>
      </c>
      <c r="C1" s="71"/>
      <c r="D1" s="71"/>
      <c r="E1" s="71"/>
      <c r="F1" s="71"/>
      <c r="G1" s="71"/>
      <c r="H1" s="71"/>
      <c r="I1" s="74"/>
      <c r="J1" s="74"/>
      <c r="K1" s="74"/>
      <c r="L1" s="74"/>
      <c r="M1" s="74"/>
      <c r="N1" s="74"/>
      <c r="O1" s="79"/>
      <c r="P1" s="79"/>
      <c r="Q1" s="79"/>
      <c r="R1" s="79"/>
      <c r="S1" s="79"/>
      <c r="T1" s="79"/>
      <c r="U1" s="88"/>
      <c r="V1" s="88"/>
      <c r="W1" s="88"/>
      <c r="X1" s="88"/>
      <c r="Y1" s="88"/>
      <c r="Z1" s="88"/>
    </row>
    <row r="2" spans="1:26" ht="15" x14ac:dyDescent="0.25">
      <c r="A2" s="119"/>
      <c r="B2" s="119"/>
      <c r="C2" s="122" t="s">
        <v>368</v>
      </c>
      <c r="D2" s="122"/>
      <c r="E2" s="122" t="s">
        <v>317</v>
      </c>
      <c r="F2" s="122"/>
      <c r="G2" s="122" t="s">
        <v>319</v>
      </c>
      <c r="H2" s="122"/>
      <c r="I2" s="125" t="s">
        <v>367</v>
      </c>
      <c r="J2" s="125"/>
      <c r="K2" s="125" t="s">
        <v>317</v>
      </c>
      <c r="L2" s="125"/>
      <c r="M2" s="125" t="s">
        <v>319</v>
      </c>
      <c r="N2" s="125"/>
      <c r="O2" s="120" t="s">
        <v>373</v>
      </c>
      <c r="P2" s="120"/>
      <c r="Q2" s="120" t="s">
        <v>317</v>
      </c>
      <c r="R2" s="120"/>
      <c r="S2" s="121" t="s">
        <v>319</v>
      </c>
      <c r="T2" s="121"/>
      <c r="U2" s="123" t="s">
        <v>318</v>
      </c>
      <c r="V2" s="124"/>
      <c r="W2" s="123" t="s">
        <v>317</v>
      </c>
      <c r="X2" s="124"/>
      <c r="Y2" s="123" t="s">
        <v>374</v>
      </c>
      <c r="Z2" s="124"/>
    </row>
    <row r="3" spans="1:26" ht="15" x14ac:dyDescent="0.25">
      <c r="A3" s="38" t="s">
        <v>375</v>
      </c>
      <c r="B3" s="40" t="s">
        <v>333</v>
      </c>
      <c r="C3" s="72" t="s">
        <v>12</v>
      </c>
      <c r="D3" s="72" t="s">
        <v>13</v>
      </c>
      <c r="E3" s="72" t="s">
        <v>12</v>
      </c>
      <c r="F3" s="72" t="s">
        <v>13</v>
      </c>
      <c r="G3" s="72" t="s">
        <v>12</v>
      </c>
      <c r="H3" s="72" t="s">
        <v>13</v>
      </c>
      <c r="I3" s="75" t="s">
        <v>371</v>
      </c>
      <c r="J3" s="75" t="s">
        <v>372</v>
      </c>
      <c r="K3" s="75" t="s">
        <v>371</v>
      </c>
      <c r="L3" s="75" t="s">
        <v>372</v>
      </c>
      <c r="M3" s="75" t="s">
        <v>371</v>
      </c>
      <c r="N3" s="75" t="s">
        <v>372</v>
      </c>
      <c r="O3" s="81" t="s">
        <v>371</v>
      </c>
      <c r="P3" s="81" t="s">
        <v>372</v>
      </c>
      <c r="Q3" s="81" t="s">
        <v>371</v>
      </c>
      <c r="R3" s="81" t="s">
        <v>372</v>
      </c>
      <c r="S3" s="81" t="s">
        <v>371</v>
      </c>
      <c r="T3" s="82" t="s">
        <v>372</v>
      </c>
      <c r="U3" s="90" t="s">
        <v>371</v>
      </c>
      <c r="V3" s="89" t="s">
        <v>372</v>
      </c>
      <c r="W3" s="90" t="s">
        <v>371</v>
      </c>
      <c r="X3" s="89" t="s">
        <v>372</v>
      </c>
      <c r="Y3" s="90" t="s">
        <v>371</v>
      </c>
      <c r="Z3" s="89" t="s">
        <v>372</v>
      </c>
    </row>
    <row r="4" spans="1:26" ht="15" x14ac:dyDescent="0.25">
      <c r="A4" s="38">
        <v>1</v>
      </c>
      <c r="B4" s="39">
        <v>2</v>
      </c>
      <c r="C4" s="71">
        <v>3</v>
      </c>
      <c r="D4" s="72">
        <v>4</v>
      </c>
      <c r="E4" s="71">
        <v>5</v>
      </c>
      <c r="F4" s="72">
        <v>6</v>
      </c>
      <c r="G4" s="71">
        <v>7</v>
      </c>
      <c r="H4" s="72">
        <v>8</v>
      </c>
      <c r="I4" s="76">
        <v>9</v>
      </c>
      <c r="J4" s="77">
        <v>10</v>
      </c>
      <c r="K4" s="76">
        <v>11</v>
      </c>
      <c r="L4" s="77">
        <v>12</v>
      </c>
      <c r="M4" s="76">
        <v>13</v>
      </c>
      <c r="N4" s="77">
        <v>14</v>
      </c>
      <c r="O4" s="83">
        <v>15</v>
      </c>
      <c r="P4" s="80">
        <v>16</v>
      </c>
      <c r="Q4" s="83">
        <v>17</v>
      </c>
      <c r="R4" s="80">
        <v>18</v>
      </c>
      <c r="S4" s="83">
        <v>19</v>
      </c>
      <c r="T4" s="80">
        <v>20</v>
      </c>
      <c r="U4" s="91">
        <v>21</v>
      </c>
      <c r="V4" s="92">
        <v>22</v>
      </c>
      <c r="W4" s="91">
        <v>23</v>
      </c>
      <c r="X4" s="92">
        <v>24</v>
      </c>
      <c r="Y4" s="91">
        <v>25</v>
      </c>
      <c r="Z4" s="92">
        <v>26</v>
      </c>
    </row>
    <row r="5" spans="1:26" ht="24.75" x14ac:dyDescent="0.25">
      <c r="A5" s="38">
        <v>2020</v>
      </c>
      <c r="B5" s="43" t="s">
        <v>369</v>
      </c>
      <c r="C5" s="71"/>
      <c r="D5" s="71">
        <v>0</v>
      </c>
      <c r="E5" s="71"/>
      <c r="F5" s="71">
        <v>0</v>
      </c>
      <c r="G5" s="73">
        <f t="shared" ref="G5:G14" si="0">+C5-E5</f>
        <v>0</v>
      </c>
      <c r="H5" s="73">
        <f t="shared" ref="H5:H14" si="1">+D5-F5</f>
        <v>0</v>
      </c>
      <c r="I5" s="76"/>
      <c r="J5" s="76">
        <v>0</v>
      </c>
      <c r="K5" s="76"/>
      <c r="L5" s="76">
        <v>0</v>
      </c>
      <c r="M5" s="76">
        <f t="shared" ref="M5:M14" si="2">+I5-K5</f>
        <v>0</v>
      </c>
      <c r="N5" s="78">
        <f t="shared" ref="N5:N14" si="3">+J5-K5</f>
        <v>0</v>
      </c>
      <c r="O5" s="83">
        <v>1</v>
      </c>
      <c r="P5" s="84">
        <v>5500</v>
      </c>
      <c r="Q5" s="84"/>
      <c r="R5" s="85">
        <v>1000</v>
      </c>
      <c r="S5" s="86">
        <f t="shared" ref="S5:S13" si="4">+O5-Q5</f>
        <v>1</v>
      </c>
      <c r="T5" s="87">
        <f t="shared" ref="T5:T14" si="5">+P5-R5</f>
        <v>4500</v>
      </c>
      <c r="U5" s="91">
        <f t="shared" ref="U5:U14" si="6">+C5+I5+O5</f>
        <v>1</v>
      </c>
      <c r="V5" s="93">
        <f t="shared" ref="V5:V14" si="7">+D5+J5+P5</f>
        <v>5500</v>
      </c>
      <c r="W5" s="93">
        <f t="shared" ref="W5:W14" si="8">+E5+K5+Q5</f>
        <v>0</v>
      </c>
      <c r="X5" s="93">
        <f t="shared" ref="X5:X14" si="9">+F5+L5+R5</f>
        <v>1000</v>
      </c>
      <c r="Y5" s="94">
        <f t="shared" ref="Y5:Y14" si="10">+U5-W5</f>
        <v>1</v>
      </c>
      <c r="Z5" s="93">
        <f t="shared" ref="Z5:Z14" si="11">+V5-X5</f>
        <v>4500</v>
      </c>
    </row>
    <row r="6" spans="1:26" ht="24.75" x14ac:dyDescent="0.25">
      <c r="A6" s="38">
        <v>2021</v>
      </c>
      <c r="B6" s="41" t="s">
        <v>366</v>
      </c>
      <c r="C6" s="71"/>
      <c r="D6" s="73">
        <v>0</v>
      </c>
      <c r="E6" s="71"/>
      <c r="F6" s="73">
        <v>0</v>
      </c>
      <c r="G6" s="73">
        <f t="shared" si="0"/>
        <v>0</v>
      </c>
      <c r="H6" s="73">
        <f t="shared" si="1"/>
        <v>0</v>
      </c>
      <c r="I6" s="76">
        <v>1</v>
      </c>
      <c r="J6" s="78">
        <v>0</v>
      </c>
      <c r="K6" s="76">
        <v>1</v>
      </c>
      <c r="L6" s="76">
        <v>0</v>
      </c>
      <c r="M6" s="76">
        <f t="shared" si="2"/>
        <v>0</v>
      </c>
      <c r="N6" s="78">
        <f t="shared" si="3"/>
        <v>-1</v>
      </c>
      <c r="O6" s="83"/>
      <c r="P6" s="84">
        <v>0</v>
      </c>
      <c r="Q6" s="84"/>
      <c r="R6" s="85">
        <v>0</v>
      </c>
      <c r="S6" s="86">
        <f t="shared" si="4"/>
        <v>0</v>
      </c>
      <c r="T6" s="87">
        <f t="shared" si="5"/>
        <v>0</v>
      </c>
      <c r="U6" s="91">
        <f t="shared" si="6"/>
        <v>1</v>
      </c>
      <c r="V6" s="93">
        <f t="shared" si="7"/>
        <v>0</v>
      </c>
      <c r="W6" s="93">
        <f t="shared" si="8"/>
        <v>1</v>
      </c>
      <c r="X6" s="93">
        <f t="shared" si="9"/>
        <v>0</v>
      </c>
      <c r="Y6" s="94">
        <f t="shared" si="10"/>
        <v>0</v>
      </c>
      <c r="Z6" s="93">
        <f t="shared" si="11"/>
        <v>0</v>
      </c>
    </row>
    <row r="7" spans="1:26" ht="36.75" x14ac:dyDescent="0.25">
      <c r="A7" s="38">
        <v>2022</v>
      </c>
      <c r="B7" s="41" t="s">
        <v>360</v>
      </c>
      <c r="C7" s="71">
        <v>14</v>
      </c>
      <c r="D7" s="73">
        <v>251600</v>
      </c>
      <c r="E7" s="71"/>
      <c r="F7" s="73">
        <v>0</v>
      </c>
      <c r="G7" s="73">
        <f t="shared" si="0"/>
        <v>14</v>
      </c>
      <c r="H7" s="73">
        <f t="shared" si="1"/>
        <v>251600</v>
      </c>
      <c r="I7" s="76"/>
      <c r="J7" s="78">
        <v>0</v>
      </c>
      <c r="K7" s="76"/>
      <c r="L7" s="76">
        <v>0</v>
      </c>
      <c r="M7" s="76">
        <f t="shared" si="2"/>
        <v>0</v>
      </c>
      <c r="N7" s="78">
        <f t="shared" si="3"/>
        <v>0</v>
      </c>
      <c r="O7" s="83"/>
      <c r="P7" s="84">
        <v>0</v>
      </c>
      <c r="Q7" s="84"/>
      <c r="R7" s="85">
        <v>0</v>
      </c>
      <c r="S7" s="86">
        <f t="shared" si="4"/>
        <v>0</v>
      </c>
      <c r="T7" s="87">
        <f t="shared" si="5"/>
        <v>0</v>
      </c>
      <c r="U7" s="91">
        <f t="shared" si="6"/>
        <v>14</v>
      </c>
      <c r="V7" s="93">
        <f t="shared" si="7"/>
        <v>251600</v>
      </c>
      <c r="W7" s="93">
        <f t="shared" si="8"/>
        <v>0</v>
      </c>
      <c r="X7" s="93">
        <f t="shared" si="9"/>
        <v>0</v>
      </c>
      <c r="Y7" s="94">
        <f t="shared" si="10"/>
        <v>14</v>
      </c>
      <c r="Z7" s="93">
        <f t="shared" si="11"/>
        <v>251600</v>
      </c>
    </row>
    <row r="8" spans="1:26" ht="24.75" x14ac:dyDescent="0.25">
      <c r="A8" s="38">
        <v>2022</v>
      </c>
      <c r="B8" s="41" t="s">
        <v>361</v>
      </c>
      <c r="C8" s="71">
        <v>6</v>
      </c>
      <c r="D8" s="73">
        <v>0</v>
      </c>
      <c r="E8" s="71">
        <v>1</v>
      </c>
      <c r="F8" s="73">
        <v>0</v>
      </c>
      <c r="G8" s="73">
        <f t="shared" si="0"/>
        <v>5</v>
      </c>
      <c r="H8" s="73">
        <f t="shared" si="1"/>
        <v>0</v>
      </c>
      <c r="I8" s="76"/>
      <c r="J8" s="78">
        <v>0</v>
      </c>
      <c r="K8" s="76"/>
      <c r="L8" s="76">
        <v>0</v>
      </c>
      <c r="M8" s="76">
        <f t="shared" si="2"/>
        <v>0</v>
      </c>
      <c r="N8" s="78">
        <f t="shared" si="3"/>
        <v>0</v>
      </c>
      <c r="O8" s="83"/>
      <c r="P8" s="84">
        <v>0</v>
      </c>
      <c r="Q8" s="84"/>
      <c r="R8" s="85">
        <v>0</v>
      </c>
      <c r="S8" s="86">
        <f t="shared" si="4"/>
        <v>0</v>
      </c>
      <c r="T8" s="87">
        <f t="shared" si="5"/>
        <v>0</v>
      </c>
      <c r="U8" s="91">
        <f t="shared" si="6"/>
        <v>6</v>
      </c>
      <c r="V8" s="93">
        <f t="shared" si="7"/>
        <v>0</v>
      </c>
      <c r="W8" s="93">
        <f t="shared" si="8"/>
        <v>1</v>
      </c>
      <c r="X8" s="93">
        <f t="shared" si="9"/>
        <v>0</v>
      </c>
      <c r="Y8" s="94">
        <f t="shared" si="10"/>
        <v>5</v>
      </c>
      <c r="Z8" s="93">
        <f t="shared" si="11"/>
        <v>0</v>
      </c>
    </row>
    <row r="9" spans="1:26" ht="29.25" customHeight="1" x14ac:dyDescent="0.25">
      <c r="A9" s="38">
        <v>2022</v>
      </c>
      <c r="B9" s="42" t="s">
        <v>362</v>
      </c>
      <c r="C9" s="71">
        <v>15</v>
      </c>
      <c r="D9" s="73">
        <v>1483600</v>
      </c>
      <c r="E9" s="71"/>
      <c r="F9" s="73">
        <v>0</v>
      </c>
      <c r="G9" s="73">
        <f t="shared" si="0"/>
        <v>15</v>
      </c>
      <c r="H9" s="73">
        <f t="shared" si="1"/>
        <v>1483600</v>
      </c>
      <c r="I9" s="76">
        <v>1</v>
      </c>
      <c r="J9" s="78">
        <v>0</v>
      </c>
      <c r="K9" s="76"/>
      <c r="L9" s="76">
        <v>0</v>
      </c>
      <c r="M9" s="76">
        <f t="shared" si="2"/>
        <v>1</v>
      </c>
      <c r="N9" s="78">
        <f t="shared" si="3"/>
        <v>0</v>
      </c>
      <c r="O9" s="83"/>
      <c r="P9" s="84">
        <v>0</v>
      </c>
      <c r="Q9" s="84"/>
      <c r="R9" s="85">
        <v>0</v>
      </c>
      <c r="S9" s="86">
        <f t="shared" si="4"/>
        <v>0</v>
      </c>
      <c r="T9" s="87">
        <f t="shared" si="5"/>
        <v>0</v>
      </c>
      <c r="U9" s="91">
        <f t="shared" si="6"/>
        <v>16</v>
      </c>
      <c r="V9" s="93">
        <f t="shared" si="7"/>
        <v>1483600</v>
      </c>
      <c r="W9" s="93">
        <f t="shared" si="8"/>
        <v>0</v>
      </c>
      <c r="X9" s="93">
        <f t="shared" si="9"/>
        <v>0</v>
      </c>
      <c r="Y9" s="94">
        <f t="shared" si="10"/>
        <v>16</v>
      </c>
      <c r="Z9" s="93">
        <f t="shared" si="11"/>
        <v>1483600</v>
      </c>
    </row>
    <row r="10" spans="1:26" ht="24.75" x14ac:dyDescent="0.25">
      <c r="A10" s="38">
        <v>2022</v>
      </c>
      <c r="B10" s="41" t="s">
        <v>363</v>
      </c>
      <c r="C10" s="71">
        <v>9</v>
      </c>
      <c r="D10" s="73">
        <v>0</v>
      </c>
      <c r="E10" s="71"/>
      <c r="F10" s="73">
        <v>0</v>
      </c>
      <c r="G10" s="73">
        <f t="shared" si="0"/>
        <v>9</v>
      </c>
      <c r="H10" s="73">
        <f t="shared" si="1"/>
        <v>0</v>
      </c>
      <c r="I10" s="76">
        <v>1</v>
      </c>
      <c r="J10" s="78">
        <v>99600</v>
      </c>
      <c r="K10" s="76"/>
      <c r="L10" s="76">
        <v>0</v>
      </c>
      <c r="M10" s="76">
        <f t="shared" si="2"/>
        <v>1</v>
      </c>
      <c r="N10" s="78">
        <f t="shared" si="3"/>
        <v>99600</v>
      </c>
      <c r="O10" s="83">
        <v>1</v>
      </c>
      <c r="P10" s="84">
        <v>9800</v>
      </c>
      <c r="Q10" s="84"/>
      <c r="R10" s="85">
        <v>0</v>
      </c>
      <c r="S10" s="86">
        <f t="shared" si="4"/>
        <v>1</v>
      </c>
      <c r="T10" s="87">
        <f t="shared" si="5"/>
        <v>9800</v>
      </c>
      <c r="U10" s="91">
        <f t="shared" si="6"/>
        <v>11</v>
      </c>
      <c r="V10" s="93">
        <f t="shared" si="7"/>
        <v>109400</v>
      </c>
      <c r="W10" s="93">
        <f t="shared" si="8"/>
        <v>0</v>
      </c>
      <c r="X10" s="93">
        <f t="shared" si="9"/>
        <v>0</v>
      </c>
      <c r="Y10" s="94">
        <f t="shared" si="10"/>
        <v>11</v>
      </c>
      <c r="Z10" s="93">
        <f t="shared" si="11"/>
        <v>109400</v>
      </c>
    </row>
    <row r="11" spans="1:26" ht="24.75" x14ac:dyDescent="0.25">
      <c r="A11" s="38">
        <v>2022</v>
      </c>
      <c r="B11" s="41" t="s">
        <v>370</v>
      </c>
      <c r="C11" s="71">
        <v>13</v>
      </c>
      <c r="D11" s="73">
        <v>56700</v>
      </c>
      <c r="E11" s="71">
        <v>11</v>
      </c>
      <c r="F11" s="73">
        <v>56700</v>
      </c>
      <c r="G11" s="73">
        <f t="shared" si="0"/>
        <v>2</v>
      </c>
      <c r="H11" s="73">
        <f t="shared" si="1"/>
        <v>0</v>
      </c>
      <c r="I11" s="76">
        <v>3</v>
      </c>
      <c r="J11" s="78">
        <v>0</v>
      </c>
      <c r="K11" s="76">
        <v>2</v>
      </c>
      <c r="L11" s="76">
        <v>0</v>
      </c>
      <c r="M11" s="76">
        <f t="shared" si="2"/>
        <v>1</v>
      </c>
      <c r="N11" s="78">
        <f t="shared" si="3"/>
        <v>-2</v>
      </c>
      <c r="O11" s="83">
        <v>1</v>
      </c>
      <c r="P11" s="84">
        <v>9437.5750000000007</v>
      </c>
      <c r="Q11" s="84"/>
      <c r="R11" s="85">
        <v>0</v>
      </c>
      <c r="S11" s="86">
        <f t="shared" si="4"/>
        <v>1</v>
      </c>
      <c r="T11" s="87">
        <f t="shared" si="5"/>
        <v>9437.5750000000007</v>
      </c>
      <c r="U11" s="91">
        <f t="shared" si="6"/>
        <v>17</v>
      </c>
      <c r="V11" s="93">
        <f t="shared" si="7"/>
        <v>66137.574999999997</v>
      </c>
      <c r="W11" s="93">
        <f t="shared" si="8"/>
        <v>13</v>
      </c>
      <c r="X11" s="93">
        <f t="shared" si="9"/>
        <v>56700</v>
      </c>
      <c r="Y11" s="94">
        <f t="shared" si="10"/>
        <v>4</v>
      </c>
      <c r="Z11" s="93">
        <f t="shared" si="11"/>
        <v>9437.5749999999971</v>
      </c>
    </row>
    <row r="12" spans="1:26" ht="24.75" x14ac:dyDescent="0.25">
      <c r="A12" s="38">
        <v>2022</v>
      </c>
      <c r="B12" s="41" t="s">
        <v>364</v>
      </c>
      <c r="C12" s="71">
        <v>1</v>
      </c>
      <c r="D12" s="73">
        <v>2261400</v>
      </c>
      <c r="E12" s="71"/>
      <c r="F12" s="73">
        <v>0</v>
      </c>
      <c r="G12" s="73">
        <f t="shared" si="0"/>
        <v>1</v>
      </c>
      <c r="H12" s="73">
        <f t="shared" si="1"/>
        <v>2261400</v>
      </c>
      <c r="I12" s="76">
        <v>2</v>
      </c>
      <c r="J12" s="78">
        <v>521722.8</v>
      </c>
      <c r="K12" s="76"/>
      <c r="L12" s="76">
        <v>0</v>
      </c>
      <c r="M12" s="76">
        <f t="shared" si="2"/>
        <v>2</v>
      </c>
      <c r="N12" s="78">
        <f t="shared" si="3"/>
        <v>521722.8</v>
      </c>
      <c r="O12" s="83">
        <v>1</v>
      </c>
      <c r="P12" s="84">
        <v>4498</v>
      </c>
      <c r="Q12" s="84"/>
      <c r="R12" s="85">
        <v>0</v>
      </c>
      <c r="S12" s="86">
        <f t="shared" ref="S12" si="12">+O12-Q12</f>
        <v>1</v>
      </c>
      <c r="T12" s="87">
        <f t="shared" si="5"/>
        <v>4498</v>
      </c>
      <c r="U12" s="91">
        <f t="shared" si="6"/>
        <v>4</v>
      </c>
      <c r="V12" s="93">
        <f t="shared" si="7"/>
        <v>2787620.8</v>
      </c>
      <c r="W12" s="93">
        <f t="shared" si="8"/>
        <v>0</v>
      </c>
      <c r="X12" s="93">
        <f t="shared" si="9"/>
        <v>0</v>
      </c>
      <c r="Y12" s="94">
        <f t="shared" si="10"/>
        <v>4</v>
      </c>
      <c r="Z12" s="93">
        <f t="shared" si="11"/>
        <v>2787620.8</v>
      </c>
    </row>
    <row r="13" spans="1:26" ht="24.75" x14ac:dyDescent="0.25">
      <c r="A13" s="38">
        <v>2023</v>
      </c>
      <c r="B13" s="41" t="s">
        <v>359</v>
      </c>
      <c r="C13" s="71">
        <v>7</v>
      </c>
      <c r="D13" s="73">
        <v>821571.8</v>
      </c>
      <c r="E13" s="71"/>
      <c r="F13" s="73">
        <v>0</v>
      </c>
      <c r="G13" s="73">
        <f t="shared" si="0"/>
        <v>7</v>
      </c>
      <c r="H13" s="73">
        <f t="shared" si="1"/>
        <v>821571.8</v>
      </c>
      <c r="I13" s="76">
        <v>12</v>
      </c>
      <c r="J13" s="78">
        <v>2418640</v>
      </c>
      <c r="K13" s="76"/>
      <c r="L13" s="76">
        <v>0</v>
      </c>
      <c r="M13" s="76">
        <f t="shared" si="2"/>
        <v>12</v>
      </c>
      <c r="N13" s="78">
        <f t="shared" si="3"/>
        <v>2418640</v>
      </c>
      <c r="O13" s="83"/>
      <c r="P13" s="84">
        <v>0</v>
      </c>
      <c r="Q13" s="84"/>
      <c r="R13" s="85">
        <v>0</v>
      </c>
      <c r="S13" s="86">
        <f t="shared" si="4"/>
        <v>0</v>
      </c>
      <c r="T13" s="87">
        <f t="shared" si="5"/>
        <v>0</v>
      </c>
      <c r="U13" s="91">
        <f t="shared" si="6"/>
        <v>19</v>
      </c>
      <c r="V13" s="93">
        <f t="shared" si="7"/>
        <v>3240211.8</v>
      </c>
      <c r="W13" s="93">
        <f t="shared" si="8"/>
        <v>0</v>
      </c>
      <c r="X13" s="93">
        <f t="shared" si="9"/>
        <v>0</v>
      </c>
      <c r="Y13" s="94">
        <f t="shared" si="10"/>
        <v>19</v>
      </c>
      <c r="Z13" s="93">
        <f t="shared" si="11"/>
        <v>3240211.8</v>
      </c>
    </row>
    <row r="14" spans="1:26" ht="24.75" x14ac:dyDescent="0.25">
      <c r="A14" s="38">
        <v>2023</v>
      </c>
      <c r="B14" s="41" t="s">
        <v>365</v>
      </c>
      <c r="C14" s="71">
        <v>23</v>
      </c>
      <c r="D14" s="73">
        <v>301516.15999999997</v>
      </c>
      <c r="E14" s="71"/>
      <c r="F14" s="73">
        <v>0</v>
      </c>
      <c r="G14" s="73">
        <f t="shared" si="0"/>
        <v>23</v>
      </c>
      <c r="H14" s="73">
        <f t="shared" si="1"/>
        <v>301516.15999999997</v>
      </c>
      <c r="I14" s="76"/>
      <c r="J14" s="78">
        <v>0</v>
      </c>
      <c r="K14" s="76"/>
      <c r="L14" s="76">
        <v>0</v>
      </c>
      <c r="M14" s="76">
        <f t="shared" si="2"/>
        <v>0</v>
      </c>
      <c r="N14" s="78">
        <f t="shared" si="3"/>
        <v>0</v>
      </c>
      <c r="O14" s="83"/>
      <c r="P14" s="84"/>
      <c r="Q14" s="84"/>
      <c r="R14" s="85"/>
      <c r="S14" s="86"/>
      <c r="T14" s="87">
        <f t="shared" si="5"/>
        <v>0</v>
      </c>
      <c r="U14" s="91">
        <f t="shared" si="6"/>
        <v>23</v>
      </c>
      <c r="V14" s="93">
        <f t="shared" si="7"/>
        <v>301516.15999999997</v>
      </c>
      <c r="W14" s="93">
        <f t="shared" si="8"/>
        <v>0</v>
      </c>
      <c r="X14" s="93">
        <f t="shared" si="9"/>
        <v>0</v>
      </c>
      <c r="Y14" s="94">
        <f t="shared" si="10"/>
        <v>23</v>
      </c>
      <c r="Z14" s="93">
        <f t="shared" si="11"/>
        <v>301516.15999999997</v>
      </c>
    </row>
    <row r="15" spans="1:26" ht="15" x14ac:dyDescent="0.25">
      <c r="A15" s="95"/>
      <c r="B15" s="96"/>
      <c r="C15" s="97">
        <f t="shared" ref="C15:Z15" si="13">SUM(C5:C14)</f>
        <v>88</v>
      </c>
      <c r="D15" s="98">
        <f t="shared" si="13"/>
        <v>5176387.96</v>
      </c>
      <c r="E15" s="97">
        <f t="shared" si="13"/>
        <v>12</v>
      </c>
      <c r="F15" s="98">
        <f t="shared" si="13"/>
        <v>56700</v>
      </c>
      <c r="G15" s="97">
        <f t="shared" si="13"/>
        <v>76</v>
      </c>
      <c r="H15" s="98">
        <f t="shared" si="13"/>
        <v>5119687.96</v>
      </c>
      <c r="I15" s="61">
        <f t="shared" si="13"/>
        <v>20</v>
      </c>
      <c r="J15" s="99">
        <f t="shared" si="13"/>
        <v>3039962.8</v>
      </c>
      <c r="K15" s="61">
        <f t="shared" si="13"/>
        <v>3</v>
      </c>
      <c r="L15" s="61">
        <f t="shared" si="13"/>
        <v>0</v>
      </c>
      <c r="M15" s="61">
        <f t="shared" si="13"/>
        <v>17</v>
      </c>
      <c r="N15" s="99">
        <f t="shared" si="13"/>
        <v>3039959.8</v>
      </c>
      <c r="O15" s="61">
        <f t="shared" si="13"/>
        <v>4</v>
      </c>
      <c r="P15" s="99">
        <f t="shared" si="13"/>
        <v>29235.575000000001</v>
      </c>
      <c r="Q15" s="61">
        <f t="shared" si="13"/>
        <v>0</v>
      </c>
      <c r="R15" s="99">
        <f t="shared" si="13"/>
        <v>1000</v>
      </c>
      <c r="S15" s="61">
        <f t="shared" si="13"/>
        <v>4</v>
      </c>
      <c r="T15" s="99">
        <f t="shared" si="13"/>
        <v>28235.575000000001</v>
      </c>
      <c r="U15" s="61">
        <f t="shared" si="13"/>
        <v>112</v>
      </c>
      <c r="V15" s="99">
        <f t="shared" si="13"/>
        <v>8245586.335</v>
      </c>
      <c r="W15" s="61">
        <f t="shared" si="13"/>
        <v>15</v>
      </c>
      <c r="X15" s="99">
        <f t="shared" si="13"/>
        <v>57700</v>
      </c>
      <c r="Y15" s="61">
        <f t="shared" si="13"/>
        <v>97</v>
      </c>
      <c r="Z15" s="99">
        <f t="shared" si="13"/>
        <v>8187886.335</v>
      </c>
    </row>
    <row r="16" spans="1:26" x14ac:dyDescent="0.2">
      <c r="R16" s="37">
        <v>1000</v>
      </c>
    </row>
  </sheetData>
  <sheetProtection algorithmName="SHA-512" hashValue="AHcifsKhIxLxvY8lhaH+pGV+htS7DGD9eYOt0IeZD0L9fB/FCptPSTHDlL9yTKmOc+eBSRrTHVgGxIhXyTrHHQ==" saltValue="y9EljMkT8vEtZCfBYcD6Sg==" spinCount="100000" sheet="1" objects="1" scenarios="1"/>
  <autoFilter ref="A4:Z4" xr:uid="{00000000-0009-0000-0000-000013000000}">
    <sortState xmlns:xlrd2="http://schemas.microsoft.com/office/spreadsheetml/2017/richdata2" ref="A5:Z15">
      <sortCondition ref="A4"/>
    </sortState>
  </autoFilter>
  <mergeCells count="14">
    <mergeCell ref="U2:V2"/>
    <mergeCell ref="Y2:Z2"/>
    <mergeCell ref="W2:X2"/>
    <mergeCell ref="I2:J2"/>
    <mergeCell ref="K2:L2"/>
    <mergeCell ref="M2:N2"/>
    <mergeCell ref="A1:A2"/>
    <mergeCell ref="B1:B2"/>
    <mergeCell ref="O2:P2"/>
    <mergeCell ref="Q2:R2"/>
    <mergeCell ref="S2:T2"/>
    <mergeCell ref="C2:D2"/>
    <mergeCell ref="E2:F2"/>
    <mergeCell ref="G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topLeftCell="A13" workbookViewId="0">
      <selection activeCell="H37" sqref="H37"/>
    </sheetView>
  </sheetViews>
  <sheetFormatPr defaultRowHeight="15" x14ac:dyDescent="0.25"/>
  <cols>
    <col min="1" max="1" width="64.140625" bestFit="1" customWidth="1"/>
    <col min="2" max="2" width="17.85546875" bestFit="1" customWidth="1"/>
  </cols>
  <sheetData>
    <row r="1" spans="1:2" x14ac:dyDescent="0.25">
      <c r="A1" s="34" t="s">
        <v>340</v>
      </c>
      <c r="B1" t="s">
        <v>338</v>
      </c>
    </row>
    <row r="3" spans="1:2" x14ac:dyDescent="0.25">
      <c r="A3" s="34" t="s">
        <v>333</v>
      </c>
      <c r="B3" t="s">
        <v>339</v>
      </c>
    </row>
    <row r="4" spans="1:2" x14ac:dyDescent="0.25">
      <c r="A4" s="35" t="s">
        <v>102</v>
      </c>
      <c r="B4" s="36">
        <v>1000</v>
      </c>
    </row>
    <row r="5" spans="1:2" x14ac:dyDescent="0.25">
      <c r="A5" s="35" t="s">
        <v>301</v>
      </c>
      <c r="B5" s="36">
        <v>2578</v>
      </c>
    </row>
    <row r="6" spans="1:2" x14ac:dyDescent="0.25">
      <c r="A6" s="35" t="s">
        <v>162</v>
      </c>
      <c r="B6" s="36">
        <v>337.5</v>
      </c>
    </row>
    <row r="7" spans="1:2" x14ac:dyDescent="0.25">
      <c r="A7" s="35" t="s">
        <v>233</v>
      </c>
      <c r="B7" s="36">
        <v>155</v>
      </c>
    </row>
    <row r="8" spans="1:2" x14ac:dyDescent="0.25">
      <c r="A8" s="35" t="s">
        <v>255</v>
      </c>
      <c r="B8" s="36">
        <v>762.9</v>
      </c>
    </row>
    <row r="9" spans="1:2" x14ac:dyDescent="0.25">
      <c r="A9" s="35" t="s">
        <v>334</v>
      </c>
      <c r="B9" s="36">
        <v>4833.3999999999996</v>
      </c>
    </row>
  </sheetData>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41C0-9CEE-4E58-A562-5A45B0BFED91}">
  <dimension ref="A1:B5"/>
  <sheetViews>
    <sheetView workbookViewId="0">
      <selection activeCell="L18" sqref="L18"/>
    </sheetView>
  </sheetViews>
  <sheetFormatPr defaultRowHeight="15" x14ac:dyDescent="0.25"/>
  <cols>
    <col min="1" max="1" width="61.42578125" bestFit="1" customWidth="1"/>
    <col min="2" max="2" width="12.140625" bestFit="1" customWidth="1"/>
    <col min="3" max="3" width="10.5703125" bestFit="1" customWidth="1"/>
  </cols>
  <sheetData>
    <row r="1" spans="1:2" x14ac:dyDescent="0.25">
      <c r="A1" s="34" t="s">
        <v>357</v>
      </c>
      <c r="B1" s="35">
        <v>2023</v>
      </c>
    </row>
    <row r="3" spans="1:2" x14ac:dyDescent="0.25">
      <c r="A3" s="34" t="s">
        <v>333</v>
      </c>
      <c r="B3" t="s">
        <v>376</v>
      </c>
    </row>
    <row r="4" spans="1:2" x14ac:dyDescent="0.25">
      <c r="A4" s="35" t="s">
        <v>377</v>
      </c>
      <c r="B4" s="36">
        <v>1491000</v>
      </c>
    </row>
    <row r="5" spans="1:2" x14ac:dyDescent="0.25">
      <c r="A5" s="35" t="s">
        <v>334</v>
      </c>
      <c r="B5" s="135">
        <v>1491000</v>
      </c>
    </row>
  </sheetData>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6A5B-7846-4830-8EA1-E6F31F2D01F5}">
  <dimension ref="A1:D5"/>
  <sheetViews>
    <sheetView workbookViewId="0">
      <selection activeCell="N11" sqref="N11"/>
    </sheetView>
  </sheetViews>
  <sheetFormatPr defaultRowHeight="15" x14ac:dyDescent="0.25"/>
  <cols>
    <col min="1" max="1" width="61.42578125" bestFit="1" customWidth="1"/>
    <col min="2" max="2" width="12" bestFit="1" customWidth="1"/>
    <col min="3" max="3" width="17.28515625" bestFit="1" customWidth="1"/>
    <col min="4" max="4" width="14.5703125" bestFit="1" customWidth="1"/>
  </cols>
  <sheetData>
    <row r="1" spans="1:4" x14ac:dyDescent="0.25">
      <c r="A1" s="34" t="s">
        <v>357</v>
      </c>
      <c r="B1" s="35">
        <v>2023</v>
      </c>
    </row>
    <row r="3" spans="1:4" x14ac:dyDescent="0.25">
      <c r="A3" s="34" t="s">
        <v>333</v>
      </c>
      <c r="B3" t="s">
        <v>386</v>
      </c>
      <c r="C3" t="s">
        <v>7</v>
      </c>
      <c r="D3" t="s">
        <v>6</v>
      </c>
    </row>
    <row r="4" spans="1:4" x14ac:dyDescent="0.25">
      <c r="A4" s="35" t="s">
        <v>377</v>
      </c>
      <c r="B4" s="135">
        <v>0</v>
      </c>
      <c r="C4" s="36">
        <v>1479900</v>
      </c>
      <c r="D4" s="36">
        <v>11100</v>
      </c>
    </row>
    <row r="5" spans="1:4" x14ac:dyDescent="0.25">
      <c r="A5" s="35" t="s">
        <v>334</v>
      </c>
      <c r="B5" s="135">
        <v>0</v>
      </c>
      <c r="C5" s="135">
        <v>1479900</v>
      </c>
      <c r="D5" s="135">
        <v>11100</v>
      </c>
    </row>
  </sheetData>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2A13-F135-46EE-A135-B6258F304F66}">
  <dimension ref="A1:Z9"/>
  <sheetViews>
    <sheetView topLeftCell="B1" workbookViewId="0">
      <selection activeCell="A3" sqref="A3:Z6"/>
    </sheetView>
  </sheetViews>
  <sheetFormatPr defaultRowHeight="15" x14ac:dyDescent="0.25"/>
  <cols>
    <col min="1" max="1" width="9.28515625" bestFit="1" customWidth="1"/>
    <col min="2" max="2" width="52.85546875" customWidth="1"/>
    <col min="3" max="3" width="5.7109375" customWidth="1"/>
    <col min="4" max="4" width="9.28515625" bestFit="1" customWidth="1"/>
    <col min="5" max="5" width="5.85546875" customWidth="1"/>
    <col min="6" max="6" width="9.28515625" bestFit="1" customWidth="1"/>
    <col min="7" max="7" width="6.28515625" customWidth="1"/>
    <col min="8" max="8" width="9.28515625" bestFit="1" customWidth="1"/>
    <col min="9" max="9" width="5.140625" customWidth="1"/>
    <col min="10" max="10" width="16.42578125" customWidth="1"/>
    <col min="11" max="11" width="5.42578125" customWidth="1"/>
    <col min="12" max="12" width="13.28515625" bestFit="1" customWidth="1"/>
    <col min="13" max="13" width="5.85546875" customWidth="1"/>
    <col min="14" max="14" width="16.85546875" bestFit="1" customWidth="1"/>
    <col min="15" max="15" width="6.42578125" customWidth="1"/>
    <col min="16" max="16" width="14.28515625" bestFit="1" customWidth="1"/>
    <col min="17" max="17" width="5.7109375" customWidth="1"/>
    <col min="18" max="18" width="14.28515625" bestFit="1" customWidth="1"/>
    <col min="19" max="19" width="6.85546875" customWidth="1"/>
    <col min="20" max="20" width="14.28515625" bestFit="1" customWidth="1"/>
    <col min="22" max="22" width="16.85546875" bestFit="1" customWidth="1"/>
    <col min="24" max="24" width="13.85546875" customWidth="1"/>
    <col min="26" max="26" width="16.85546875" bestFit="1" customWidth="1"/>
  </cols>
  <sheetData>
    <row r="1" spans="1:26" ht="27" customHeight="1" x14ac:dyDescent="0.25">
      <c r="A1" s="132" t="s">
        <v>375</v>
      </c>
      <c r="B1" s="132" t="s">
        <v>382</v>
      </c>
      <c r="C1" s="134" t="s">
        <v>8</v>
      </c>
      <c r="D1" s="134"/>
      <c r="E1" s="134" t="s">
        <v>378</v>
      </c>
      <c r="F1" s="134"/>
      <c r="G1" s="134" t="s">
        <v>319</v>
      </c>
      <c r="H1" s="134"/>
      <c r="I1" s="130" t="s">
        <v>380</v>
      </c>
      <c r="J1" s="130"/>
      <c r="K1" s="130" t="s">
        <v>378</v>
      </c>
      <c r="L1" s="130"/>
      <c r="M1" s="130" t="s">
        <v>319</v>
      </c>
      <c r="N1" s="130"/>
      <c r="O1" s="131" t="s">
        <v>373</v>
      </c>
      <c r="P1" s="131"/>
      <c r="Q1" s="131" t="s">
        <v>378</v>
      </c>
      <c r="R1" s="131"/>
      <c r="S1" s="131" t="s">
        <v>319</v>
      </c>
      <c r="T1" s="131"/>
      <c r="U1" s="126" t="s">
        <v>318</v>
      </c>
      <c r="V1" s="127"/>
      <c r="W1" s="126" t="s">
        <v>383</v>
      </c>
      <c r="X1" s="127"/>
      <c r="Y1" s="128" t="s">
        <v>384</v>
      </c>
      <c r="Z1" s="129"/>
    </row>
    <row r="2" spans="1:26" ht="24" customHeight="1" x14ac:dyDescent="0.25">
      <c r="A2" s="133"/>
      <c r="B2" s="133"/>
      <c r="C2" s="65" t="s">
        <v>371</v>
      </c>
      <c r="D2" s="65" t="s">
        <v>372</v>
      </c>
      <c r="E2" s="65" t="s">
        <v>371</v>
      </c>
      <c r="F2" s="65" t="s">
        <v>372</v>
      </c>
      <c r="G2" s="65" t="s">
        <v>371</v>
      </c>
      <c r="H2" s="65" t="s">
        <v>372</v>
      </c>
      <c r="I2" s="66" t="s">
        <v>371</v>
      </c>
      <c r="J2" s="66" t="s">
        <v>372</v>
      </c>
      <c r="K2" s="66" t="s">
        <v>371</v>
      </c>
      <c r="L2" s="66" t="s">
        <v>372</v>
      </c>
      <c r="M2" s="66" t="s">
        <v>371</v>
      </c>
      <c r="N2" s="66" t="s">
        <v>372</v>
      </c>
      <c r="O2" s="67" t="s">
        <v>371</v>
      </c>
      <c r="P2" s="67" t="s">
        <v>372</v>
      </c>
      <c r="Q2" s="67" t="s">
        <v>371</v>
      </c>
      <c r="R2" s="67" t="s">
        <v>372</v>
      </c>
      <c r="S2" s="67" t="s">
        <v>371</v>
      </c>
      <c r="T2" s="67" t="s">
        <v>372</v>
      </c>
      <c r="U2" s="68" t="s">
        <v>385</v>
      </c>
      <c r="V2" s="68" t="s">
        <v>13</v>
      </c>
      <c r="W2" s="68" t="s">
        <v>385</v>
      </c>
      <c r="X2" s="68" t="s">
        <v>13</v>
      </c>
      <c r="Y2" s="68" t="s">
        <v>385</v>
      </c>
      <c r="Z2" s="68" t="s">
        <v>13</v>
      </c>
    </row>
    <row r="3" spans="1:26" x14ac:dyDescent="0.25">
      <c r="A3" s="62">
        <v>1</v>
      </c>
      <c r="B3" s="63">
        <v>2</v>
      </c>
      <c r="C3" s="62">
        <v>3</v>
      </c>
      <c r="D3" s="63">
        <v>4</v>
      </c>
      <c r="E3" s="62">
        <v>5</v>
      </c>
      <c r="F3" s="63">
        <v>6</v>
      </c>
      <c r="G3" s="62">
        <v>7</v>
      </c>
      <c r="H3" s="63">
        <v>8</v>
      </c>
      <c r="I3" s="62">
        <v>9</v>
      </c>
      <c r="J3" s="63">
        <v>10</v>
      </c>
      <c r="K3" s="62">
        <v>11</v>
      </c>
      <c r="L3" s="63">
        <v>12</v>
      </c>
      <c r="M3" s="62">
        <v>13</v>
      </c>
      <c r="N3" s="63">
        <v>14</v>
      </c>
      <c r="O3" s="64">
        <v>15</v>
      </c>
      <c r="P3" s="64">
        <v>16</v>
      </c>
      <c r="Q3" s="64">
        <v>17</v>
      </c>
      <c r="R3" s="64">
        <v>18</v>
      </c>
      <c r="S3" s="64">
        <v>19</v>
      </c>
      <c r="T3" s="64">
        <v>20</v>
      </c>
      <c r="U3" s="64">
        <v>21</v>
      </c>
      <c r="V3" s="64">
        <v>22</v>
      </c>
      <c r="W3" s="64">
        <v>23</v>
      </c>
      <c r="X3" s="64">
        <v>24</v>
      </c>
      <c r="Y3" s="64">
        <v>25</v>
      </c>
      <c r="Z3" s="64">
        <v>26</v>
      </c>
    </row>
    <row r="4" spans="1:26" x14ac:dyDescent="0.25">
      <c r="A4" s="48">
        <v>2021</v>
      </c>
      <c r="B4" s="49" t="s">
        <v>379</v>
      </c>
      <c r="C4" s="44"/>
      <c r="D4" s="44"/>
      <c r="E4" s="44"/>
      <c r="F4" s="44"/>
      <c r="G4" s="44">
        <f t="shared" ref="G4:H6" si="0">+C4-E4</f>
        <v>0</v>
      </c>
      <c r="H4" s="44">
        <f t="shared" si="0"/>
        <v>0</v>
      </c>
      <c r="I4" s="45">
        <v>2</v>
      </c>
      <c r="J4" s="51">
        <v>159045</v>
      </c>
      <c r="K4" s="45">
        <v>1</v>
      </c>
      <c r="L4" s="45">
        <v>9045</v>
      </c>
      <c r="M4" s="45">
        <f t="shared" ref="M4:N6" si="1">+I4-K4</f>
        <v>1</v>
      </c>
      <c r="N4" s="51">
        <f t="shared" si="1"/>
        <v>150000</v>
      </c>
      <c r="O4" s="46"/>
      <c r="P4" s="52">
        <v>0</v>
      </c>
      <c r="Q4" s="46"/>
      <c r="R4" s="52">
        <v>0</v>
      </c>
      <c r="S4" s="46">
        <f t="shared" ref="S4:T6" si="2">+O4-Q4</f>
        <v>0</v>
      </c>
      <c r="T4" s="52">
        <f t="shared" si="2"/>
        <v>0</v>
      </c>
      <c r="U4" s="47">
        <f t="shared" ref="U4:X6" si="3">+C4+I4+O4</f>
        <v>2</v>
      </c>
      <c r="V4" s="69">
        <f t="shared" si="3"/>
        <v>159045</v>
      </c>
      <c r="W4" s="47">
        <f t="shared" si="3"/>
        <v>1</v>
      </c>
      <c r="X4" s="69">
        <f t="shared" si="3"/>
        <v>9045</v>
      </c>
      <c r="Y4" s="47">
        <f t="shared" ref="Y4:Z6" si="4">+U4-W4</f>
        <v>1</v>
      </c>
      <c r="Z4" s="69">
        <f t="shared" si="4"/>
        <v>150000</v>
      </c>
    </row>
    <row r="5" spans="1:26" ht="26.25" x14ac:dyDescent="0.25">
      <c r="A5" s="48">
        <v>2021</v>
      </c>
      <c r="B5" s="50" t="s">
        <v>381</v>
      </c>
      <c r="C5" s="44"/>
      <c r="D5" s="44"/>
      <c r="E5" s="44"/>
      <c r="F5" s="44"/>
      <c r="G5" s="44">
        <f t="shared" si="0"/>
        <v>0</v>
      </c>
      <c r="H5" s="44">
        <f t="shared" si="0"/>
        <v>0</v>
      </c>
      <c r="I5" s="45"/>
      <c r="J5" s="51">
        <v>0</v>
      </c>
      <c r="K5" s="45"/>
      <c r="L5" s="45"/>
      <c r="M5" s="45">
        <f t="shared" si="1"/>
        <v>0</v>
      </c>
      <c r="N5" s="51">
        <f t="shared" si="1"/>
        <v>0</v>
      </c>
      <c r="O5" s="46">
        <v>3</v>
      </c>
      <c r="P5" s="52">
        <v>23922.275000000001</v>
      </c>
      <c r="Q5" s="46">
        <v>3</v>
      </c>
      <c r="R5" s="52">
        <v>23922.275000000001</v>
      </c>
      <c r="S5" s="46">
        <f t="shared" si="2"/>
        <v>0</v>
      </c>
      <c r="T5" s="52">
        <f t="shared" si="2"/>
        <v>0</v>
      </c>
      <c r="U5" s="47">
        <f t="shared" si="3"/>
        <v>3</v>
      </c>
      <c r="V5" s="69">
        <f t="shared" si="3"/>
        <v>23922.275000000001</v>
      </c>
      <c r="W5" s="47">
        <f t="shared" si="3"/>
        <v>3</v>
      </c>
      <c r="X5" s="69">
        <f t="shared" si="3"/>
        <v>23922.275000000001</v>
      </c>
      <c r="Y5" s="47">
        <f t="shared" si="4"/>
        <v>0</v>
      </c>
      <c r="Z5" s="69">
        <f t="shared" si="4"/>
        <v>0</v>
      </c>
    </row>
    <row r="6" spans="1:26" ht="26.25" x14ac:dyDescent="0.25">
      <c r="A6" s="53">
        <v>2023</v>
      </c>
      <c r="B6" s="70" t="s">
        <v>377</v>
      </c>
      <c r="C6" s="54">
        <v>10</v>
      </c>
      <c r="D6" s="54">
        <v>0</v>
      </c>
      <c r="E6" s="54"/>
      <c r="F6" s="54"/>
      <c r="G6" s="54">
        <f t="shared" si="0"/>
        <v>10</v>
      </c>
      <c r="H6" s="54">
        <f t="shared" si="0"/>
        <v>0</v>
      </c>
      <c r="I6" s="55">
        <v>4</v>
      </c>
      <c r="J6" s="56">
        <v>1479900</v>
      </c>
      <c r="K6" s="55"/>
      <c r="L6" s="55"/>
      <c r="M6" s="55">
        <f t="shared" si="1"/>
        <v>4</v>
      </c>
      <c r="N6" s="56">
        <f t="shared" si="1"/>
        <v>1479900</v>
      </c>
      <c r="O6" s="57">
        <v>1</v>
      </c>
      <c r="P6" s="58">
        <v>11100</v>
      </c>
      <c r="Q6" s="57"/>
      <c r="R6" s="58">
        <v>0</v>
      </c>
      <c r="S6" s="57">
        <f t="shared" si="2"/>
        <v>1</v>
      </c>
      <c r="T6" s="58">
        <f t="shared" si="2"/>
        <v>11100</v>
      </c>
      <c r="U6" s="47">
        <f t="shared" si="3"/>
        <v>15</v>
      </c>
      <c r="V6" s="69">
        <f t="shared" si="3"/>
        <v>1491000</v>
      </c>
      <c r="W6" s="47">
        <f t="shared" si="3"/>
        <v>0</v>
      </c>
      <c r="X6" s="69">
        <f t="shared" si="3"/>
        <v>0</v>
      </c>
      <c r="Y6" s="47">
        <f t="shared" si="4"/>
        <v>15</v>
      </c>
      <c r="Z6" s="69">
        <f t="shared" si="4"/>
        <v>1491000</v>
      </c>
    </row>
    <row r="7" spans="1:26" x14ac:dyDescent="0.25">
      <c r="A7" s="59"/>
      <c r="B7" s="59"/>
      <c r="C7" s="59">
        <f t="shared" ref="C7:Z7" si="5">SUM(C4:C6)</f>
        <v>10</v>
      </c>
      <c r="D7" s="59">
        <f t="shared" si="5"/>
        <v>0</v>
      </c>
      <c r="E7" s="59">
        <f t="shared" si="5"/>
        <v>0</v>
      </c>
      <c r="F7" s="59">
        <f t="shared" si="5"/>
        <v>0</v>
      </c>
      <c r="G7" s="59">
        <f t="shared" si="5"/>
        <v>10</v>
      </c>
      <c r="H7" s="59">
        <f t="shared" si="5"/>
        <v>0</v>
      </c>
      <c r="I7" s="59">
        <f t="shared" si="5"/>
        <v>6</v>
      </c>
      <c r="J7" s="60">
        <f t="shared" si="5"/>
        <v>1638945</v>
      </c>
      <c r="K7" s="59">
        <f t="shared" si="5"/>
        <v>1</v>
      </c>
      <c r="L7" s="60">
        <f t="shared" si="5"/>
        <v>9045</v>
      </c>
      <c r="M7" s="59">
        <f t="shared" si="5"/>
        <v>5</v>
      </c>
      <c r="N7" s="60">
        <f t="shared" si="5"/>
        <v>1629900</v>
      </c>
      <c r="O7" s="59">
        <f t="shared" si="5"/>
        <v>4</v>
      </c>
      <c r="P7" s="60">
        <f t="shared" si="5"/>
        <v>35022.275000000001</v>
      </c>
      <c r="Q7" s="59">
        <f t="shared" si="5"/>
        <v>3</v>
      </c>
      <c r="R7" s="60">
        <f t="shared" si="5"/>
        <v>23922.275000000001</v>
      </c>
      <c r="S7" s="59">
        <f t="shared" si="5"/>
        <v>1</v>
      </c>
      <c r="T7" s="60">
        <f t="shared" si="5"/>
        <v>11100</v>
      </c>
      <c r="U7" s="59">
        <f t="shared" si="5"/>
        <v>20</v>
      </c>
      <c r="V7" s="60">
        <f t="shared" si="5"/>
        <v>1673967.2749999999</v>
      </c>
      <c r="W7" s="59">
        <f t="shared" si="5"/>
        <v>4</v>
      </c>
      <c r="X7" s="60">
        <f t="shared" si="5"/>
        <v>32967.275000000001</v>
      </c>
      <c r="Y7" s="59">
        <f t="shared" si="5"/>
        <v>16</v>
      </c>
      <c r="Z7" s="60">
        <f t="shared" si="5"/>
        <v>1641000</v>
      </c>
    </row>
    <row r="9" spans="1:26" x14ac:dyDescent="0.25">
      <c r="E9">
        <v>1000</v>
      </c>
    </row>
  </sheetData>
  <sheetProtection algorithmName="SHA-512" hashValue="gJzeMmhQ+UsWykTUkucsFqD9FBY2RNAWpGKoq/5NrV2mvGsOF0fGE6i8mYJDza7PvjO4TKo7H+XLCboNNsz4cA==" saltValue="qsFBBwSEczRjGGPtzanojw==" spinCount="100000" sheet="1" objects="1" scenarios="1"/>
  <autoFilter ref="A3:Z3" xr:uid="{B0412A13-F135-46EE-A135-B6258F304F66}">
    <sortState xmlns:xlrd2="http://schemas.microsoft.com/office/spreadsheetml/2017/richdata2" ref="A4:Z7">
      <sortCondition ref="A3"/>
    </sortState>
  </autoFilter>
  <mergeCells count="14">
    <mergeCell ref="I1:J1"/>
    <mergeCell ref="K1:L1"/>
    <mergeCell ref="A1:A2"/>
    <mergeCell ref="B1:B2"/>
    <mergeCell ref="C1:D1"/>
    <mergeCell ref="E1:F1"/>
    <mergeCell ref="G1:H1"/>
    <mergeCell ref="U1:V1"/>
    <mergeCell ref="W1:X1"/>
    <mergeCell ref="Y1:Z1"/>
    <mergeCell ref="M1:N1"/>
    <mergeCell ref="O1:P1"/>
    <mergeCell ref="Q1:R1"/>
    <mergeCell ref="S1:T1"/>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abSelected="1" workbookViewId="0">
      <selection activeCell="I40" sqref="I40"/>
    </sheetView>
  </sheetViews>
  <sheetFormatPr defaultRowHeight="15" x14ac:dyDescent="0.25"/>
  <cols>
    <col min="25" max="25" width="6" customWidth="1"/>
    <col min="26" max="26" width="18" customWidth="1"/>
  </cols>
  <sheetData/>
  <pageMargins left="0.15748031496062992" right="0.15748031496062992" top="0.47244094488188981" bottom="0.74803149606299213" header="0.31496062992125984" footer="0.31496062992125984"/>
  <pageSetup scale="50"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topLeftCell="A14" workbookViewId="0">
      <selection activeCell="L35" sqref="L35"/>
    </sheetView>
  </sheetViews>
  <sheetFormatPr defaultRowHeight="15" x14ac:dyDescent="0.25"/>
  <cols>
    <col min="1" max="1" width="64.140625" bestFit="1" customWidth="1"/>
    <col min="2" max="2" width="17.85546875" bestFit="1" customWidth="1"/>
  </cols>
  <sheetData>
    <row r="1" spans="1:2" x14ac:dyDescent="0.25">
      <c r="A1" s="34" t="s">
        <v>342</v>
      </c>
      <c r="B1" t="s">
        <v>338</v>
      </c>
    </row>
    <row r="3" spans="1:2" x14ac:dyDescent="0.25">
      <c r="A3" s="34" t="s">
        <v>333</v>
      </c>
      <c r="B3" t="s">
        <v>341</v>
      </c>
    </row>
    <row r="4" spans="1:2" x14ac:dyDescent="0.25">
      <c r="A4" s="35" t="s">
        <v>209</v>
      </c>
      <c r="B4" s="135">
        <v>5</v>
      </c>
    </row>
    <row r="5" spans="1:2" x14ac:dyDescent="0.25">
      <c r="A5" s="35" t="s">
        <v>77</v>
      </c>
      <c r="B5" s="135">
        <v>1</v>
      </c>
    </row>
    <row r="6" spans="1:2" x14ac:dyDescent="0.25">
      <c r="A6" s="35" t="s">
        <v>80</v>
      </c>
      <c r="B6" s="135">
        <v>1</v>
      </c>
    </row>
    <row r="7" spans="1:2" x14ac:dyDescent="0.25">
      <c r="A7" s="35" t="s">
        <v>102</v>
      </c>
      <c r="B7" s="135">
        <v>1</v>
      </c>
    </row>
    <row r="8" spans="1:2" x14ac:dyDescent="0.25">
      <c r="A8" s="35" t="s">
        <v>129</v>
      </c>
      <c r="B8" s="135">
        <v>2</v>
      </c>
    </row>
    <row r="9" spans="1:2" x14ac:dyDescent="0.25">
      <c r="A9" s="35" t="s">
        <v>187</v>
      </c>
      <c r="B9" s="135">
        <v>1</v>
      </c>
    </row>
    <row r="10" spans="1:2" x14ac:dyDescent="0.25">
      <c r="A10" s="35" t="s">
        <v>132</v>
      </c>
      <c r="B10" s="135">
        <v>3</v>
      </c>
    </row>
    <row r="11" spans="1:2" x14ac:dyDescent="0.25">
      <c r="A11" s="35" t="s">
        <v>193</v>
      </c>
      <c r="B11" s="135">
        <v>2</v>
      </c>
    </row>
    <row r="12" spans="1:2" x14ac:dyDescent="0.25">
      <c r="A12" s="35" t="s">
        <v>196</v>
      </c>
      <c r="B12" s="135">
        <v>2</v>
      </c>
    </row>
    <row r="13" spans="1:2" x14ac:dyDescent="0.25">
      <c r="A13" s="35" t="s">
        <v>152</v>
      </c>
      <c r="B13" s="135">
        <v>3</v>
      </c>
    </row>
    <row r="14" spans="1:2" x14ac:dyDescent="0.25">
      <c r="A14" s="35" t="s">
        <v>255</v>
      </c>
      <c r="B14" s="135">
        <v>1</v>
      </c>
    </row>
    <row r="15" spans="1:2" x14ac:dyDescent="0.25">
      <c r="A15" s="35" t="s">
        <v>334</v>
      </c>
      <c r="B15" s="135">
        <v>22</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E24" sqref="E24"/>
    </sheetView>
  </sheetViews>
  <sheetFormatPr defaultRowHeight="15" x14ac:dyDescent="0.25"/>
  <cols>
    <col min="1" max="1" width="20.5703125" bestFit="1" customWidth="1"/>
    <col min="2" max="2" width="17.85546875" bestFit="1" customWidth="1"/>
    <col min="3" max="3" width="9.5703125" bestFit="1" customWidth="1"/>
  </cols>
  <sheetData>
    <row r="1" spans="1:3" x14ac:dyDescent="0.25">
      <c r="A1" s="34" t="s">
        <v>345</v>
      </c>
      <c r="B1" t="s">
        <v>338</v>
      </c>
    </row>
    <row r="3" spans="1:3" x14ac:dyDescent="0.25">
      <c r="A3" s="34" t="s">
        <v>333</v>
      </c>
      <c r="B3" t="s">
        <v>343</v>
      </c>
      <c r="C3" t="s">
        <v>344</v>
      </c>
    </row>
    <row r="4" spans="1:3" x14ac:dyDescent="0.25">
      <c r="A4" s="35" t="s">
        <v>78</v>
      </c>
      <c r="B4" s="135">
        <v>1</v>
      </c>
      <c r="C4" s="135">
        <v>0</v>
      </c>
    </row>
    <row r="5" spans="1:3" x14ac:dyDescent="0.25">
      <c r="A5" s="35" t="s">
        <v>103</v>
      </c>
      <c r="B5" s="135">
        <v>2</v>
      </c>
      <c r="C5" s="135">
        <v>0</v>
      </c>
    </row>
    <row r="6" spans="1:3" x14ac:dyDescent="0.25">
      <c r="A6" s="35" t="s">
        <v>31</v>
      </c>
      <c r="B6" s="135">
        <v>9</v>
      </c>
      <c r="C6" s="135">
        <v>3</v>
      </c>
    </row>
    <row r="7" spans="1:3" x14ac:dyDescent="0.25">
      <c r="A7" s="35" t="s">
        <v>20</v>
      </c>
      <c r="B7" s="135">
        <v>6</v>
      </c>
      <c r="C7" s="135">
        <v>0</v>
      </c>
    </row>
    <row r="8" spans="1:3" x14ac:dyDescent="0.25">
      <c r="A8" s="35" t="s">
        <v>67</v>
      </c>
      <c r="B8" s="135">
        <v>3</v>
      </c>
      <c r="C8" s="135">
        <v>1</v>
      </c>
    </row>
    <row r="9" spans="1:3" x14ac:dyDescent="0.25">
      <c r="A9" s="35" t="s">
        <v>334</v>
      </c>
      <c r="B9" s="135">
        <v>21</v>
      </c>
      <c r="C9" s="135">
        <v>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J23" sqref="J23"/>
    </sheetView>
  </sheetViews>
  <sheetFormatPr defaultRowHeight="15" x14ac:dyDescent="0.25"/>
  <cols>
    <col min="1" max="1" width="20.5703125" bestFit="1" customWidth="1"/>
    <col min="2" max="2" width="17.85546875" bestFit="1" customWidth="1"/>
    <col min="3" max="3" width="9.5703125" bestFit="1" customWidth="1"/>
  </cols>
  <sheetData>
    <row r="1" spans="1:3" x14ac:dyDescent="0.25">
      <c r="A1" s="34" t="s">
        <v>348</v>
      </c>
      <c r="B1" t="s">
        <v>338</v>
      </c>
    </row>
    <row r="3" spans="1:3" x14ac:dyDescent="0.25">
      <c r="A3" s="34" t="s">
        <v>333</v>
      </c>
      <c r="B3" t="s">
        <v>346</v>
      </c>
      <c r="C3" t="s">
        <v>347</v>
      </c>
    </row>
    <row r="4" spans="1:3" x14ac:dyDescent="0.25">
      <c r="A4" s="35" t="s">
        <v>78</v>
      </c>
      <c r="B4" s="135">
        <v>9</v>
      </c>
      <c r="C4" s="135">
        <v>3</v>
      </c>
    </row>
    <row r="5" spans="1:3" x14ac:dyDescent="0.25">
      <c r="A5" s="35" t="s">
        <v>103</v>
      </c>
      <c r="B5" s="135">
        <v>6</v>
      </c>
      <c r="C5" s="135"/>
    </row>
    <row r="6" spans="1:3" x14ac:dyDescent="0.25">
      <c r="A6" s="35" t="s">
        <v>31</v>
      </c>
      <c r="B6" s="135">
        <v>8</v>
      </c>
      <c r="C6" s="135">
        <v>7</v>
      </c>
    </row>
    <row r="7" spans="1:3" x14ac:dyDescent="0.25">
      <c r="A7" s="35" t="s">
        <v>20</v>
      </c>
      <c r="B7" s="135">
        <v>12</v>
      </c>
      <c r="C7" s="135">
        <v>7</v>
      </c>
    </row>
    <row r="8" spans="1:3" x14ac:dyDescent="0.25">
      <c r="A8" s="35" t="s">
        <v>28</v>
      </c>
      <c r="B8" s="135">
        <v>1</v>
      </c>
      <c r="C8" s="135"/>
    </row>
    <row r="9" spans="1:3" x14ac:dyDescent="0.25">
      <c r="A9" s="35" t="s">
        <v>67</v>
      </c>
      <c r="B9" s="135">
        <v>8</v>
      </c>
      <c r="C9" s="135">
        <v>5</v>
      </c>
    </row>
    <row r="10" spans="1:3" x14ac:dyDescent="0.25">
      <c r="A10" s="35" t="s">
        <v>71</v>
      </c>
      <c r="B10" s="135">
        <v>3</v>
      </c>
      <c r="C10" s="135">
        <v>3</v>
      </c>
    </row>
    <row r="11" spans="1:3" x14ac:dyDescent="0.25">
      <c r="A11" s="35" t="s">
        <v>334</v>
      </c>
      <c r="B11" s="135">
        <v>47</v>
      </c>
      <c r="C11" s="135">
        <v>25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24" workbookViewId="0">
      <selection activeCell="N50" sqref="N50"/>
    </sheetView>
  </sheetViews>
  <sheetFormatPr defaultRowHeight="15" x14ac:dyDescent="0.25"/>
  <cols>
    <col min="1" max="1" width="64.140625" bestFit="1" customWidth="1"/>
    <col min="2" max="2" width="17.85546875" bestFit="1" customWidth="1"/>
  </cols>
  <sheetData>
    <row r="1" spans="1:2" x14ac:dyDescent="0.25">
      <c r="A1" s="34" t="s">
        <v>342</v>
      </c>
      <c r="B1" t="s">
        <v>338</v>
      </c>
    </row>
    <row r="3" spans="1:2" x14ac:dyDescent="0.25">
      <c r="A3" s="34" t="s">
        <v>333</v>
      </c>
      <c r="B3" t="s">
        <v>341</v>
      </c>
    </row>
    <row r="4" spans="1:2" x14ac:dyDescent="0.25">
      <c r="A4" s="35" t="s">
        <v>209</v>
      </c>
      <c r="B4" s="135">
        <v>5</v>
      </c>
    </row>
    <row r="5" spans="1:2" x14ac:dyDescent="0.25">
      <c r="A5" s="35" t="s">
        <v>77</v>
      </c>
      <c r="B5" s="135">
        <v>1</v>
      </c>
    </row>
    <row r="6" spans="1:2" x14ac:dyDescent="0.25">
      <c r="A6" s="35" t="s">
        <v>80</v>
      </c>
      <c r="B6" s="135">
        <v>1</v>
      </c>
    </row>
    <row r="7" spans="1:2" x14ac:dyDescent="0.25">
      <c r="A7" s="35" t="s">
        <v>102</v>
      </c>
      <c r="B7" s="135">
        <v>1</v>
      </c>
    </row>
    <row r="8" spans="1:2" x14ac:dyDescent="0.25">
      <c r="A8" s="35" t="s">
        <v>129</v>
      </c>
      <c r="B8" s="135">
        <v>2</v>
      </c>
    </row>
    <row r="9" spans="1:2" x14ac:dyDescent="0.25">
      <c r="A9" s="35" t="s">
        <v>187</v>
      </c>
      <c r="B9" s="135">
        <v>1</v>
      </c>
    </row>
    <row r="10" spans="1:2" x14ac:dyDescent="0.25">
      <c r="A10" s="35" t="s">
        <v>132</v>
      </c>
      <c r="B10" s="135">
        <v>3</v>
      </c>
    </row>
    <row r="11" spans="1:2" x14ac:dyDescent="0.25">
      <c r="A11" s="35" t="s">
        <v>193</v>
      </c>
      <c r="B11" s="135">
        <v>2</v>
      </c>
    </row>
    <row r="12" spans="1:2" x14ac:dyDescent="0.25">
      <c r="A12" s="35" t="s">
        <v>196</v>
      </c>
      <c r="B12" s="135">
        <v>2</v>
      </c>
    </row>
    <row r="13" spans="1:2" x14ac:dyDescent="0.25">
      <c r="A13" s="35" t="s">
        <v>152</v>
      </c>
      <c r="B13" s="135">
        <v>3</v>
      </c>
    </row>
    <row r="14" spans="1:2" x14ac:dyDescent="0.25">
      <c r="A14" s="35" t="s">
        <v>255</v>
      </c>
      <c r="B14" s="135">
        <v>1</v>
      </c>
    </row>
    <row r="15" spans="1:2" x14ac:dyDescent="0.25">
      <c r="A15" s="35" t="s">
        <v>334</v>
      </c>
      <c r="B15" s="135">
        <v>22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activeCell="L25" sqref="L25"/>
    </sheetView>
  </sheetViews>
  <sheetFormatPr defaultRowHeight="15" x14ac:dyDescent="0.25"/>
  <cols>
    <col min="1" max="1" width="27.5703125" bestFit="1" customWidth="1"/>
    <col min="2" max="2" width="17.85546875" bestFit="1" customWidth="1"/>
    <col min="3" max="3" width="9.5703125" bestFit="1" customWidth="1"/>
  </cols>
  <sheetData>
    <row r="1" spans="1:3" x14ac:dyDescent="0.25">
      <c r="A1" s="34" t="s">
        <v>351</v>
      </c>
      <c r="B1" t="s">
        <v>338</v>
      </c>
    </row>
    <row r="3" spans="1:3" x14ac:dyDescent="0.25">
      <c r="A3" s="34" t="s">
        <v>333</v>
      </c>
      <c r="B3" t="s">
        <v>349</v>
      </c>
      <c r="C3" t="s">
        <v>350</v>
      </c>
    </row>
    <row r="4" spans="1:3" x14ac:dyDescent="0.25">
      <c r="A4" s="35" t="s">
        <v>209</v>
      </c>
      <c r="B4" s="135">
        <v>1</v>
      </c>
      <c r="C4" s="135"/>
    </row>
    <row r="5" spans="1:3" x14ac:dyDescent="0.25">
      <c r="A5" s="35" t="s">
        <v>334</v>
      </c>
      <c r="B5" s="135">
        <v>1</v>
      </c>
      <c r="C5" s="135"/>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1"/>
  <sheetViews>
    <sheetView workbookViewId="0">
      <selection activeCell="P9" sqref="P9"/>
    </sheetView>
  </sheetViews>
  <sheetFormatPr defaultRowHeight="15" x14ac:dyDescent="0.25"/>
  <cols>
    <col min="1" max="1" width="20.5703125" bestFit="1" customWidth="1"/>
    <col min="2" max="2" width="17.85546875" bestFit="1" customWidth="1"/>
    <col min="3" max="3" width="12.140625" bestFit="1" customWidth="1"/>
  </cols>
  <sheetData>
    <row r="1" spans="1:2" x14ac:dyDescent="0.25">
      <c r="A1" s="34" t="s">
        <v>354</v>
      </c>
      <c r="B1" t="s">
        <v>338</v>
      </c>
    </row>
    <row r="3" spans="1:2" x14ac:dyDescent="0.25">
      <c r="A3" s="34" t="s">
        <v>333</v>
      </c>
      <c r="B3" t="s">
        <v>353</v>
      </c>
    </row>
    <row r="4" spans="1:2" x14ac:dyDescent="0.25">
      <c r="A4" s="35" t="s">
        <v>78</v>
      </c>
      <c r="B4" s="36">
        <v>59633.7</v>
      </c>
    </row>
    <row r="5" spans="1:2" x14ac:dyDescent="0.25">
      <c r="A5" s="35" t="s">
        <v>103</v>
      </c>
      <c r="B5" s="36">
        <v>372258.45499999996</v>
      </c>
    </row>
    <row r="6" spans="1:2" x14ac:dyDescent="0.25">
      <c r="A6" s="35" t="s">
        <v>31</v>
      </c>
      <c r="B6" s="36">
        <v>28145.199999999997</v>
      </c>
    </row>
    <row r="7" spans="1:2" x14ac:dyDescent="0.25">
      <c r="A7" s="35" t="s">
        <v>20</v>
      </c>
      <c r="B7" s="36">
        <v>692922</v>
      </c>
    </row>
    <row r="8" spans="1:2" x14ac:dyDescent="0.25">
      <c r="A8" s="35" t="s">
        <v>28</v>
      </c>
      <c r="B8" s="36">
        <v>4536.6000000000004</v>
      </c>
    </row>
    <row r="9" spans="1:2" x14ac:dyDescent="0.25">
      <c r="A9" s="35" t="s">
        <v>67</v>
      </c>
      <c r="B9" s="36">
        <v>28397.5</v>
      </c>
    </row>
    <row r="10" spans="1:2" x14ac:dyDescent="0.25">
      <c r="A10" s="35" t="s">
        <v>71</v>
      </c>
      <c r="B10" s="36">
        <v>69637.100000000006</v>
      </c>
    </row>
    <row r="11" spans="1:2" x14ac:dyDescent="0.25">
      <c r="A11" s="35" t="s">
        <v>334</v>
      </c>
      <c r="B11" s="36">
        <v>1255530.5550000002</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C5"/>
  <sheetViews>
    <sheetView topLeftCell="A4" workbookViewId="0">
      <selection activeCell="I10" sqref="I10"/>
    </sheetView>
  </sheetViews>
  <sheetFormatPr defaultRowHeight="15" x14ac:dyDescent="0.25"/>
  <cols>
    <col min="1" max="1" width="13.42578125" bestFit="1" customWidth="1"/>
    <col min="2" max="2" width="12.140625" bestFit="1" customWidth="1"/>
    <col min="3" max="3" width="10.5703125" bestFit="1" customWidth="1"/>
    <col min="4" max="4" width="13.42578125" bestFit="1" customWidth="1"/>
    <col min="5" max="5" width="26.28515625" bestFit="1" customWidth="1"/>
    <col min="6" max="6" width="12.140625" bestFit="1" customWidth="1"/>
    <col min="7" max="7" width="12.7109375" bestFit="1" customWidth="1"/>
    <col min="8" max="8" width="11.28515625" bestFit="1" customWidth="1"/>
    <col min="9" max="9" width="14.7109375" bestFit="1" customWidth="1"/>
    <col min="10" max="10" width="17.85546875" bestFit="1" customWidth="1"/>
    <col min="11" max="11" width="14.5703125" bestFit="1" customWidth="1"/>
    <col min="12" max="12" width="12.140625" bestFit="1" customWidth="1"/>
  </cols>
  <sheetData>
    <row r="3" spans="1:3" x14ac:dyDescent="0.25">
      <c r="A3" s="34" t="s">
        <v>333</v>
      </c>
      <c r="B3" t="s">
        <v>352</v>
      </c>
      <c r="C3" t="s">
        <v>355</v>
      </c>
    </row>
    <row r="4" spans="1:3" x14ac:dyDescent="0.25">
      <c r="A4" s="35" t="s">
        <v>325</v>
      </c>
      <c r="B4" s="36">
        <v>1565824.4720000001</v>
      </c>
      <c r="C4" s="36">
        <v>310293.91699999996</v>
      </c>
    </row>
    <row r="5" spans="1:3" x14ac:dyDescent="0.25">
      <c r="A5" s="35" t="s">
        <v>334</v>
      </c>
      <c r="B5" s="36">
        <v>1565824.4720000001</v>
      </c>
      <c r="C5" s="36">
        <v>310293.91699999996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Акт биелэлт</vt:lpstr>
      <vt:lpstr>Акт үлдэгдлээр</vt:lpstr>
      <vt:lpstr>АШ үлдэгдэл</vt:lpstr>
      <vt:lpstr>АШ биелэлт</vt:lpstr>
      <vt:lpstr>зөвлөмж биелэлт</vt:lpstr>
      <vt:lpstr>зөвлөмж үлдэгдэл</vt:lpstr>
      <vt:lpstr>Хариуцлага</vt:lpstr>
      <vt:lpstr>нийт зөрчил үлд</vt:lpstr>
      <vt:lpstr>ажилчдаар</vt:lpstr>
      <vt:lpstr>аудит хийх хэлбэр</vt:lpstr>
      <vt:lpstr>ТЗ ангиглал</vt:lpstr>
      <vt:lpstr>дүгнэлтийн төрөл</vt:lpstr>
      <vt:lpstr>Sheet3</vt:lpstr>
      <vt:lpstr>Sheet5</vt:lpstr>
      <vt:lpstr>Data</vt:lpstr>
      <vt:lpstr>2023 нийт зөрчл</vt:lpstr>
      <vt:lpstr>2022 үлд</vt:lpstr>
      <vt:lpstr>2023</vt:lpstr>
      <vt:lpstr>дата-га</vt:lpstr>
      <vt:lpstr>2022 үлд на</vt:lpstr>
      <vt:lpstr>2023 оны шийдвэр на</vt:lpstr>
      <vt:lpstr>Дата-на</vt:lpstr>
      <vt:lpstr>Дашбоард</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Нарангэрэл.Б,Аудитор</dc:creator>
  <cp:lastModifiedBy>Нарангэрэл.Б,Аудитор</cp:lastModifiedBy>
  <cp:lastPrinted>2023-07-02T09:36:41Z</cp:lastPrinted>
  <dcterms:created xsi:type="dcterms:W3CDTF">2023-06-09T08:01:05Z</dcterms:created>
  <dcterms:modified xsi:type="dcterms:W3CDTF">2023-07-02T09:49:15Z</dcterms:modified>
</cp:coreProperties>
</file>